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ЗАРИНСКОЕ СП\ИЗМЕНЕНИЯ БЮДЖЕТ заря 2023-2025\Изменение от 22.11.2023\Актуальная версия\"/>
    </mc:Choice>
  </mc:AlternateContent>
  <xr:revisionPtr revIDLastSave="0" documentId="13_ncr:1_{9BF081DA-7FCE-4AC6-8E5D-3B08F29529C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Приложение №9" sheetId="1" r:id="rId1"/>
  </sheets>
  <definedNames>
    <definedName name="_xlnm._FilterDatabase" localSheetId="0" hidden="1">'Приложение №9'!$A$13:$AMJ$66</definedName>
    <definedName name="_xlnm.Print_Titles" localSheetId="0">'Приложение №9'!$12:$12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1" i="1" l="1"/>
  <c r="J41" i="1"/>
  <c r="K38" i="1"/>
  <c r="J38" i="1"/>
  <c r="O59" i="1"/>
  <c r="O58" i="1" s="1"/>
  <c r="O57" i="1" s="1"/>
  <c r="N59" i="1"/>
  <c r="N58" i="1" s="1"/>
  <c r="N57" i="1" s="1"/>
  <c r="M59" i="1"/>
  <c r="M58" i="1" s="1"/>
  <c r="M57" i="1" s="1"/>
  <c r="L59" i="1"/>
  <c r="L58" i="1" s="1"/>
  <c r="L57" i="1" s="1"/>
  <c r="K59" i="1"/>
  <c r="K58" i="1" s="1"/>
  <c r="K57" i="1" s="1"/>
  <c r="J59" i="1"/>
  <c r="J58" i="1" s="1"/>
  <c r="J57" i="1" s="1"/>
  <c r="O55" i="1"/>
  <c r="O54" i="1" s="1"/>
  <c r="N55" i="1"/>
  <c r="N54" i="1" s="1"/>
  <c r="M55" i="1"/>
  <c r="M54" i="1" s="1"/>
  <c r="L55" i="1"/>
  <c r="L54" i="1" s="1"/>
  <c r="K55" i="1"/>
  <c r="K54" i="1" s="1"/>
  <c r="J55" i="1"/>
  <c r="J54" i="1" s="1"/>
  <c r="J50" i="1" s="1"/>
  <c r="O52" i="1"/>
  <c r="O51" i="1" s="1"/>
  <c r="N52" i="1"/>
  <c r="N51" i="1" s="1"/>
  <c r="M52" i="1"/>
  <c r="M51" i="1" s="1"/>
  <c r="L52" i="1"/>
  <c r="L51" i="1" s="1"/>
  <c r="K52" i="1"/>
  <c r="K51" i="1" s="1"/>
  <c r="J52" i="1"/>
  <c r="J51" i="1" s="1"/>
  <c r="O48" i="1"/>
  <c r="O47" i="1" s="1"/>
  <c r="O46" i="1" s="1"/>
  <c r="N48" i="1"/>
  <c r="N47" i="1" s="1"/>
  <c r="N46" i="1" s="1"/>
  <c r="M48" i="1"/>
  <c r="L48" i="1"/>
  <c r="L47" i="1" s="1"/>
  <c r="L46" i="1" s="1"/>
  <c r="K48" i="1"/>
  <c r="K47" i="1" s="1"/>
  <c r="K46" i="1" s="1"/>
  <c r="J48" i="1"/>
  <c r="J47" i="1" s="1"/>
  <c r="J46" i="1" s="1"/>
  <c r="M47" i="1"/>
  <c r="M46" i="1" s="1"/>
  <c r="O35" i="1"/>
  <c r="O34" i="1" s="1"/>
  <c r="N35" i="1"/>
  <c r="N34" i="1" s="1"/>
  <c r="M35" i="1"/>
  <c r="M34" i="1" s="1"/>
  <c r="L35" i="1"/>
  <c r="L34" i="1" s="1"/>
  <c r="K35" i="1"/>
  <c r="K34" i="1" s="1"/>
  <c r="J35" i="1"/>
  <c r="J34" i="1" s="1"/>
  <c r="O32" i="1"/>
  <c r="N32" i="1"/>
  <c r="M32" i="1"/>
  <c r="L32" i="1"/>
  <c r="K32" i="1"/>
  <c r="J32" i="1"/>
  <c r="O30" i="1"/>
  <c r="O29" i="1" s="1"/>
  <c r="O28" i="1" s="1"/>
  <c r="N30" i="1"/>
  <c r="N29" i="1" s="1"/>
  <c r="N28" i="1" s="1"/>
  <c r="M30" i="1"/>
  <c r="M29" i="1" s="1"/>
  <c r="M28" i="1" s="1"/>
  <c r="L30" i="1"/>
  <c r="L29" i="1" s="1"/>
  <c r="L28" i="1" s="1"/>
  <c r="K30" i="1"/>
  <c r="K29" i="1" s="1"/>
  <c r="J30" i="1"/>
  <c r="J29" i="1" s="1"/>
  <c r="O26" i="1"/>
  <c r="O25" i="1" s="1"/>
  <c r="O24" i="1" s="1"/>
  <c r="N26" i="1"/>
  <c r="N25" i="1" s="1"/>
  <c r="N24" i="1" s="1"/>
  <c r="M26" i="1"/>
  <c r="M25" i="1" s="1"/>
  <c r="M24" i="1" s="1"/>
  <c r="L26" i="1"/>
  <c r="L25" i="1" s="1"/>
  <c r="L24" i="1" s="1"/>
  <c r="K26" i="1"/>
  <c r="K25" i="1" s="1"/>
  <c r="K24" i="1" s="1"/>
  <c r="J26" i="1"/>
  <c r="J25" i="1" s="1"/>
  <c r="J24" i="1" s="1"/>
  <c r="O22" i="1"/>
  <c r="N22" i="1"/>
  <c r="M22" i="1"/>
  <c r="L22" i="1"/>
  <c r="K22" i="1"/>
  <c r="J22" i="1"/>
  <c r="O20" i="1"/>
  <c r="N20" i="1"/>
  <c r="M20" i="1"/>
  <c r="L20" i="1"/>
  <c r="K20" i="1"/>
  <c r="J20" i="1"/>
  <c r="O18" i="1"/>
  <c r="N18" i="1"/>
  <c r="M18" i="1"/>
  <c r="L18" i="1"/>
  <c r="K18" i="1"/>
  <c r="J18" i="1"/>
  <c r="K37" i="1" l="1"/>
  <c r="J37" i="1"/>
  <c r="J28" i="1"/>
  <c r="K28" i="1"/>
  <c r="M50" i="1"/>
  <c r="L17" i="1"/>
  <c r="L16" i="1" s="1"/>
  <c r="O17" i="1"/>
  <c r="O16" i="1" s="1"/>
  <c r="K50" i="1"/>
  <c r="M17" i="1"/>
  <c r="M16" i="1" s="1"/>
  <c r="K17" i="1"/>
  <c r="K16" i="1" s="1"/>
  <c r="O50" i="1"/>
  <c r="N17" i="1"/>
  <c r="N16" i="1" s="1"/>
  <c r="J17" i="1"/>
  <c r="J16" i="1" s="1"/>
  <c r="N50" i="1"/>
  <c r="L50" i="1"/>
  <c r="K15" i="1" l="1"/>
  <c r="J15" i="1"/>
  <c r="M15" i="1"/>
  <c r="M14" i="1" s="1"/>
  <c r="M66" i="1" s="1"/>
  <c r="L15" i="1"/>
  <c r="L14" i="1" s="1"/>
  <c r="L66" i="1" s="1"/>
  <c r="O15" i="1"/>
  <c r="O14" i="1" s="1"/>
  <c r="O66" i="1" s="1"/>
  <c r="N15" i="1"/>
  <c r="N14" i="1" s="1"/>
  <c r="N66" i="1" s="1"/>
  <c r="K14" i="1" l="1"/>
  <c r="K66" i="1" s="1"/>
  <c r="J14" i="1"/>
  <c r="J66" i="1" s="1"/>
</calcChain>
</file>

<file path=xl/sharedStrings.xml><?xml version="1.0" encoding="utf-8"?>
<sst xmlns="http://schemas.openxmlformats.org/spreadsheetml/2006/main" count="123" uniqueCount="77">
  <si>
    <t>Приложение № 5</t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</si>
  <si>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</si>
  <si>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</si>
  <si>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</si>
  <si>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</si>
  <si>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2023 год</t>
  </si>
  <si>
    <t>2024 год</t>
  </si>
  <si>
    <t>Всего</t>
  </si>
  <si>
    <t>в том числе за счет поступлений целевого характера</t>
  </si>
  <si>
    <t>в том числе      за счет поступлений целевого характера</t>
  </si>
  <si>
    <t>Целевая статья</t>
  </si>
  <si>
    <t>Муниципальная программа «Развитие социально-экономического потенциала поселения Марьяновского муниципального района»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</si>
  <si>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</si>
  <si>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</si>
  <si>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</si>
  <si>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</si>
  <si>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</si>
  <si>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</si>
  <si>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</si>
  <si>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</si>
  <si>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</si>
  <si>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</si>
  <si>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</si>
  <si>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</si>
  <si>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</si>
  <si>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</si>
  <si>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</si>
  <si>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</si>
  <si>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</si>
  <si>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</si>
  <si>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</si>
  <si>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</si>
  <si>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</si>
  <si>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</si>
  <si>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0310351182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</si>
  <si>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</si>
  <si>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</si>
  <si>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</si>
  <si>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</si>
  <si>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</si>
  <si>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Межбюджетные трансферты бюджетам  поселений из бюджетов муниципальных районов</t>
  </si>
  <si>
    <t>0318100000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</si>
  <si>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</si>
  <si>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03181S0550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</si>
  <si>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</si>
  <si>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</si>
  <si>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0319100000</t>
  </si>
  <si>
    <t>Передача полномочий поселения в области культуры</t>
  </si>
  <si>
    <t>Межбюджетные трансферты</t>
  </si>
  <si>
    <t>Иные межбюджетные трансферты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</si>
  <si>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</si>
  <si>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</si>
  <si>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Содержание и ремонт автомобильных дорог общего пользования</t>
  </si>
  <si>
    <t>0340300000</t>
  </si>
  <si>
    <t>0340329990</t>
  </si>
  <si>
    <t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2023 год и на плановый период 2024 и 2025 годов</t>
  </si>
  <si>
    <t>2025 год</t>
  </si>
  <si>
    <t>0319120010</t>
  </si>
  <si>
    <t>Вид расходов</t>
  </si>
  <si>
    <t>к Решению № 51/13 от 15.12.2022 г. Совета Заринского сельского поселения "О бюджете поселения на 2023 год и на плановый период 2024 и 2025 годов"</t>
  </si>
  <si>
    <t>Уплата иных платежей</t>
  </si>
  <si>
    <t>Закупка энергетических ресурсов</t>
  </si>
  <si>
    <t>0318110094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</si>
  <si>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</si>
  <si>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</si>
  <si>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Софинансирование расходных обязательств, возникших при выполнении полномочий органов местного самоуправления поселений по вопросам местного значения поселений</t>
  </si>
  <si>
    <t>Прочая закупка товаров, работ и услуг</t>
  </si>
  <si>
    <t>0318110070</t>
  </si>
  <si>
    <t>Исполнение полномочий в сфере водоснабжения</t>
  </si>
  <si>
    <t>Межбюджетные трансферты бюджетам поселений из бюджетов муниципальных районов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</si>
  <si>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</si>
  <si>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03Б01L4670</t>
  </si>
  <si>
    <t>Капитальный ремонт, ремонт автомобильных дорог общего пользования местного значения в поселениях</t>
  </si>
  <si>
    <t>03481S0340</t>
  </si>
  <si>
    <t>03403S0340</t>
  </si>
  <si>
    <t>0340370340</t>
  </si>
  <si>
    <t>0318170550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</si>
</sst>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5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2" fillId="0" borderId="0" xfId="1" applyFont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right" vertical="center" wrapText="1"/>
      <protection hidden="1"/>
    </xf>
    <xf numFmtId="0" fontId="2" fillId="0" borderId="1" xfId="1" applyFont="1" applyBorder="1" applyAlignment="1" applyProtection="1">
      <alignment vertical="top" wrapText="1"/>
      <protection hidden="1"/>
    </xf>
    <xf numFmtId="0" fontId="2" fillId="0" borderId="1" xfId="1" applyFont="1" applyBorder="1" applyAlignment="1" applyProtection="1">
      <alignment horizontal="center" wrapText="1"/>
      <protection hidden="1"/>
    </xf>
    <xf numFmtId="4" fontId="2" fillId="0" borderId="1" xfId="1" applyNumberFormat="1" applyFont="1" applyBorder="1" applyAlignment="1" applyProtection="1">
      <alignment horizontal="center" wrapText="1"/>
      <protection hidden="1"/>
    </xf>
    <xf numFmtId="1" fontId="2" fillId="0" borderId="1" xfId="1" applyNumberFormat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left" vertical="top" wrapText="1"/>
      <protection hidden="1"/>
    </xf>
    <xf numFmtId="0" fontId="2" fillId="0" borderId="1" xfId="1" applyFont="1" applyBorder="1" applyAlignment="1" applyProtection="1">
      <alignment horizontal="center"/>
      <protection hidden="1"/>
    </xf>
    <xf numFmtId="4" fontId="2" fillId="0" borderId="1" xfId="1" applyNumberFormat="1" applyFont="1" applyBorder="1" applyAlignment="1" applyProtection="1">
      <alignment horizontal="center"/>
      <protection hidden="1"/>
    </xf>
    <xf numFmtId="4" fontId="2" fillId="0" borderId="2" xfId="2" applyNumberFormat="1" applyFont="1" applyBorder="1" applyAlignment="1" applyProtection="1">
      <alignment horizontal="center"/>
      <protection hidden="1"/>
    </xf>
    <xf numFmtId="0" fontId="2" fillId="0" borderId="2" xfId="1" applyFont="1" applyBorder="1" applyAlignment="1" applyProtection="1">
      <alignment vertical="top" wrapText="1"/>
      <protection hidden="1"/>
    </xf>
    <xf numFmtId="0" fontId="2" fillId="0" borderId="1" xfId="1" applyFont="1" applyBorder="1" applyAlignment="1" applyProtection="1">
      <alignment horizontal="justify" vertical="center" wrapText="1"/>
      <protection hidden="1"/>
    </xf>
    <xf numFmtId="164" fontId="2" fillId="0" borderId="1" xfId="2" applyNumberFormat="1" applyFont="1" applyBorder="1" applyAlignment="1" applyProtection="1">
      <alignment horizontal="justify" wrapText="1"/>
      <protection hidden="1"/>
    </xf>
    <xf numFmtId="1" fontId="2" fillId="0" borderId="4" xfId="1" applyNumberFormat="1" applyFont="1" applyBorder="1" applyAlignment="1" applyProtection="1">
      <alignment horizontal="center" vertical="center"/>
      <protection hidden="1"/>
    </xf>
    <xf numFmtId="0" fontId="2" fillId="0" borderId="5" xfId="1" applyFont="1" applyBorder="1" applyAlignment="1" applyProtection="1">
      <alignment vertical="top" wrapText="1"/>
      <protection hidden="1"/>
    </xf>
    <xf numFmtId="1" fontId="2" fillId="0" borderId="2" xfId="1" applyNumberFormat="1" applyFont="1" applyBorder="1" applyAlignment="1" applyProtection="1">
      <alignment horizontal="center" vertical="center"/>
      <protection hidden="1"/>
    </xf>
    <xf numFmtId="0" fontId="2" fillId="0" borderId="2" xfId="1" applyFont="1" applyBorder="1" applyAlignment="1" applyProtection="1">
      <alignment horizontal="center"/>
      <protection hidden="1"/>
    </xf>
    <xf numFmtId="4" fontId="2" fillId="0" borderId="2" xfId="1" applyNumberFormat="1" applyFont="1" applyBorder="1" applyAlignment="1" applyProtection="1">
      <alignment horizontal="center"/>
      <protection hidden="1"/>
    </xf>
    <xf numFmtId="4" fontId="2" fillId="2" borderId="2" xfId="1" applyNumberFormat="1" applyFont="1" applyFill="1" applyBorder="1" applyAlignment="1" applyProtection="1">
      <alignment horizontal="center"/>
      <protection hidden="1"/>
    </xf>
    <xf numFmtId="0" fontId="2" fillId="2" borderId="2" xfId="1" applyFont="1" applyFill="1" applyBorder="1" applyAlignment="1" applyProtection="1">
      <alignment vertical="top" wrapText="1"/>
      <protection hidden="1"/>
    </xf>
    <xf numFmtId="0" fontId="2" fillId="0" borderId="2" xfId="1" applyFont="1" applyBorder="1" applyAlignment="1" applyProtection="1">
      <alignment horizontal="center" vertical="center"/>
      <protection hidden="1"/>
    </xf>
    <xf numFmtId="0" fontId="2" fillId="0" borderId="3" xfId="1" applyFont="1" applyBorder="1" applyAlignment="1" applyProtection="1">
      <alignment horizontal="center"/>
      <protection hidden="1"/>
    </xf>
    <xf numFmtId="0" fontId="2" fillId="0" borderId="6" xfId="1" applyFont="1" applyBorder="1" applyAlignment="1" applyProtection="1">
      <alignment horizontal="center"/>
      <protection hidden="1"/>
    </xf>
    <xf numFmtId="4" fontId="2" fillId="0" borderId="5" xfId="1" applyNumberFormat="1" applyFont="1" applyBorder="1" applyAlignment="1" applyProtection="1">
      <alignment horizontal="center"/>
      <protection hidden="1"/>
    </xf>
    <xf numFmtId="0" fontId="3" fillId="0" borderId="0" xfId="1" applyFont="1"/>
    <xf numFmtId="0" fontId="4" fillId="0" borderId="0" xfId="0" applyFont="1"/>
    <xf numFmtId="0" fontId="3" fillId="0" borderId="0" xfId="1" applyFont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3" fillId="2" borderId="0" xfId="1" applyFont="1" applyFill="1" applyAlignment="1" applyProtection="1">
      <alignment horizontal="right" vertical="center"/>
      <protection hidden="1"/>
    </xf>
    <xf numFmtId="0" fontId="3" fillId="2" borderId="0" xfId="1" applyFont="1" applyFill="1" applyAlignment="1" applyProtection="1">
      <alignment wrapText="1"/>
      <protection hidden="1"/>
    </xf>
    <xf numFmtId="0" fontId="3" fillId="2" borderId="0" xfId="1" applyFont="1" applyFill="1" applyAlignment="1" applyProtection="1">
      <alignment vertical="center" wrapText="1"/>
      <protection hidden="1"/>
    </xf>
    <xf numFmtId="49" fontId="2" fillId="0" borderId="9" xfId="1" applyNumberFormat="1" applyFont="1" applyBorder="1" applyAlignment="1" applyProtection="1">
      <alignment horizontal="center" wrapText="1"/>
      <protection hidden="1"/>
    </xf>
    <xf numFmtId="49" fontId="2" fillId="0" borderId="10" xfId="1" applyNumberFormat="1" applyFont="1" applyBorder="1" applyAlignment="1" applyProtection="1">
      <alignment horizontal="center" wrapText="1"/>
      <protection hidden="1"/>
    </xf>
    <xf numFmtId="49" fontId="2" fillId="0" borderId="11" xfId="1" applyNumberFormat="1" applyFont="1" applyBorder="1" applyAlignment="1" applyProtection="1">
      <alignment horizontal="center" wrapText="1"/>
      <protection hidden="1"/>
    </xf>
    <xf numFmtId="49" fontId="2" fillId="0" borderId="2" xfId="1" applyNumberFormat="1" applyFont="1" applyBorder="1" applyAlignment="1" applyProtection="1">
      <alignment horizontal="center" wrapText="1"/>
      <protection hidden="1"/>
    </xf>
    <xf numFmtId="49" fontId="2" fillId="0" borderId="1" xfId="1" applyNumberFormat="1" applyFont="1" applyBorder="1" applyAlignment="1" applyProtection="1">
      <alignment horizontal="center" wrapText="1"/>
      <protection hidden="1"/>
    </xf>
    <xf numFmtId="0" fontId="2" fillId="0" borderId="2" xfId="1" applyFont="1" applyBorder="1" applyAlignment="1" applyProtection="1">
      <alignment horizontal="left" vertical="top" wrapText="1"/>
      <protection hidden="1"/>
    </xf>
    <xf numFmtId="49" fontId="2" fillId="0" borderId="5" xfId="1" applyNumberFormat="1" applyFont="1" applyBorder="1" applyAlignment="1" applyProtection="1">
      <alignment horizontal="center" wrapText="1"/>
      <protection hidden="1"/>
    </xf>
    <xf numFmtId="49" fontId="2" fillId="0" borderId="3" xfId="1" applyNumberFormat="1" applyFont="1" applyBorder="1" applyAlignment="1" applyProtection="1">
      <alignment horizontal="center" wrapText="1"/>
      <protection hidden="1"/>
    </xf>
    <xf numFmtId="49" fontId="2" fillId="0" borderId="7" xfId="1" applyNumberFormat="1" applyFont="1" applyBorder="1" applyAlignment="1" applyProtection="1">
      <alignment horizontal="center" wrapText="1"/>
      <protection hidden="1"/>
    </xf>
    <xf numFmtId="49" fontId="2" fillId="0" borderId="8" xfId="1" applyNumberFormat="1" applyFont="1" applyBorder="1" applyAlignment="1" applyProtection="1">
      <alignment horizontal="center" wrapText="1"/>
      <protection hidden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" fillId="2" borderId="0" xfId="1" applyFont="1" applyFill="1" applyAlignment="1" applyProtection="1">
      <alignment horizontal="justify" vertical="top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_tmp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66"/>
  <sheetViews>
    <sheetView showGridLines="0" tabSelected="1" view="pageBreakPreview" zoomScaleNormal="80" workbookViewId="0">
      <selection sqref="A1:XFD2"/>
    </sheetView>
  </sheetViews>
  <sheetFormatPr defaultColWidth="8.88671875" defaultRowHeight="18.75" x14ac:dyDescent="0.3"/>
  <cols>
    <col min="1" max="1" width="4.109375" style="1" customWidth="1"/>
    <col min="2" max="2" width="39.44140625" style="1" customWidth="1"/>
    <col min="3" max="3" width="2.77734375" style="1" customWidth="1"/>
    <col min="4" max="4" width="1.77734375" style="1" customWidth="1"/>
    <col min="5" max="5" width="2.33203125" style="1" customWidth="1"/>
    <col min="6" max="6" width="1.77734375" style="2" customWidth="1"/>
    <col min="7" max="7" width="3.44140625" style="1" customWidth="1"/>
    <col min="8" max="8" width="1.77734375" style="1" customWidth="1"/>
    <col min="9" max="9" width="7.109375" style="1" customWidth="1"/>
    <col min="10" max="14" width="16" style="1" customWidth="1"/>
    <col min="15" max="15" width="15.88671875" style="1" customWidth="1"/>
    <col min="16" max="16" width="0.21875" style="1" customWidth="1"/>
    <col min="17" max="1024" width="8.88671875" style="1"/>
  </cols>
  <sheetData>
    <row r="1" spans="1:1024" s="30" customFormat="1" ht="20.25" customHeight="1" x14ac:dyDescent="0.25">
      <c r="A1" s="31"/>
      <c r="B1" s="31"/>
      <c r="C1" s="31"/>
      <c r="D1" s="31"/>
      <c r="E1" s="31"/>
      <c r="F1" s="32"/>
      <c r="G1" s="31"/>
      <c r="H1" s="31"/>
      <c r="I1" s="31"/>
      <c r="J1" s="31"/>
      <c r="K1" s="31"/>
      <c r="L1" s="31"/>
      <c r="M1" s="31"/>
      <c r="N1" s="33"/>
      <c r="O1" s="33" t="s">
        <v>0</v>
      </c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29"/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9"/>
      <c r="DU1" s="29"/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9"/>
      <c r="EK1" s="29"/>
      <c r="EL1" s="29"/>
      <c r="EM1" s="29"/>
      <c r="EN1" s="29"/>
      <c r="EO1" s="29"/>
      <c r="EP1" s="29"/>
      <c r="EQ1" s="29"/>
      <c r="ER1" s="29"/>
      <c r="ES1" s="29"/>
      <c r="ET1" s="29"/>
      <c r="EU1" s="29"/>
      <c r="EV1" s="29"/>
      <c r="EW1" s="29"/>
      <c r="EX1" s="29"/>
      <c r="EY1" s="29"/>
      <c r="EZ1" s="29"/>
      <c r="FA1" s="29"/>
      <c r="FB1" s="29"/>
      <c r="FC1" s="29"/>
      <c r="FD1" s="29"/>
      <c r="FE1" s="29"/>
      <c r="FF1" s="29"/>
      <c r="FG1" s="29"/>
      <c r="FH1" s="29"/>
      <c r="FI1" s="29"/>
      <c r="FJ1" s="29"/>
      <c r="FK1" s="29"/>
      <c r="FL1" s="29"/>
      <c r="FM1" s="29"/>
      <c r="FN1" s="29"/>
      <c r="FO1" s="29"/>
      <c r="FP1" s="29"/>
      <c r="FQ1" s="29"/>
      <c r="FR1" s="29"/>
      <c r="FS1" s="29"/>
      <c r="FT1" s="29"/>
      <c r="FU1" s="29"/>
      <c r="FV1" s="29"/>
      <c r="FW1" s="29"/>
      <c r="FX1" s="29"/>
      <c r="FY1" s="29"/>
      <c r="FZ1" s="29"/>
      <c r="GA1" s="29"/>
      <c r="GB1" s="29"/>
      <c r="GC1" s="29"/>
      <c r="GD1" s="29"/>
      <c r="GE1" s="29"/>
      <c r="GF1" s="29"/>
      <c r="GG1" s="29"/>
      <c r="GH1" s="29"/>
      <c r="GI1" s="29"/>
      <c r="GJ1" s="29"/>
      <c r="GK1" s="29"/>
      <c r="GL1" s="29"/>
      <c r="GM1" s="29"/>
      <c r="GN1" s="29"/>
      <c r="GO1" s="29"/>
      <c r="GP1" s="29"/>
      <c r="GQ1" s="29"/>
      <c r="GR1" s="29"/>
      <c r="GS1" s="29"/>
      <c r="GT1" s="29"/>
      <c r="GU1" s="29"/>
      <c r="GV1" s="29"/>
      <c r="GW1" s="29"/>
      <c r="GX1" s="29"/>
      <c r="GY1" s="29"/>
      <c r="GZ1" s="29"/>
      <c r="HA1" s="29"/>
      <c r="HB1" s="29"/>
      <c r="HC1" s="29"/>
      <c r="HD1" s="29"/>
      <c r="HE1" s="29"/>
      <c r="HF1" s="29"/>
      <c r="HG1" s="29"/>
      <c r="HH1" s="29"/>
      <c r="HI1" s="29"/>
      <c r="HJ1" s="29"/>
      <c r="HK1" s="29"/>
      <c r="HL1" s="29"/>
      <c r="HM1" s="29"/>
      <c r="HN1" s="29"/>
      <c r="HO1" s="29"/>
      <c r="HP1" s="29"/>
      <c r="HQ1" s="29"/>
      <c r="HR1" s="29"/>
      <c r="HS1" s="29"/>
      <c r="HT1" s="29"/>
      <c r="HU1" s="29"/>
      <c r="HV1" s="29"/>
      <c r="HW1" s="29"/>
      <c r="HX1" s="29"/>
      <c r="HY1" s="29"/>
      <c r="HZ1" s="29"/>
      <c r="IA1" s="29"/>
      <c r="IB1" s="29"/>
      <c r="IC1" s="29"/>
      <c r="ID1" s="29"/>
      <c r="IE1" s="29"/>
      <c r="IF1" s="29"/>
      <c r="IG1" s="29"/>
      <c r="IH1" s="29"/>
      <c r="II1" s="29"/>
      <c r="IJ1" s="29"/>
      <c r="IK1" s="29"/>
      <c r="IL1" s="29"/>
      <c r="IM1" s="29"/>
      <c r="IN1" s="29"/>
      <c r="IO1" s="29"/>
      <c r="IP1" s="29"/>
      <c r="IQ1" s="29"/>
      <c r="IR1" s="29"/>
      <c r="IS1" s="29"/>
      <c r="IT1" s="29"/>
      <c r="IU1" s="29"/>
      <c r="IV1" s="29"/>
      <c r="IW1" s="29"/>
      <c r="IX1" s="29"/>
      <c r="IY1" s="29"/>
      <c r="IZ1" s="29"/>
      <c r="JA1" s="29"/>
      <c r="JB1" s="29"/>
      <c r="JC1" s="29"/>
      <c r="JD1" s="29"/>
      <c r="JE1" s="29"/>
      <c r="JF1" s="29"/>
      <c r="JG1" s="29"/>
      <c r="JH1" s="29"/>
      <c r="JI1" s="29"/>
      <c r="JJ1" s="29"/>
      <c r="JK1" s="29"/>
      <c r="JL1" s="29"/>
      <c r="JM1" s="29"/>
      <c r="JN1" s="29"/>
      <c r="JO1" s="29"/>
      <c r="JP1" s="29"/>
      <c r="JQ1" s="29"/>
      <c r="JR1" s="29"/>
      <c r="JS1" s="29"/>
      <c r="JT1" s="29"/>
      <c r="JU1" s="29"/>
      <c r="JV1" s="29"/>
      <c r="JW1" s="29"/>
      <c r="JX1" s="29"/>
      <c r="JY1" s="29"/>
      <c r="JZ1" s="29"/>
      <c r="KA1" s="29"/>
      <c r="KB1" s="29"/>
      <c r="KC1" s="29"/>
      <c r="KD1" s="29"/>
      <c r="KE1" s="29"/>
      <c r="KF1" s="29"/>
      <c r="KG1" s="29"/>
      <c r="KH1" s="29"/>
      <c r="KI1" s="29"/>
      <c r="KJ1" s="29"/>
      <c r="KK1" s="29"/>
      <c r="KL1" s="29"/>
      <c r="KM1" s="29"/>
      <c r="KN1" s="29"/>
      <c r="KO1" s="29"/>
      <c r="KP1" s="29"/>
      <c r="KQ1" s="29"/>
      <c r="KR1" s="29"/>
      <c r="KS1" s="29"/>
      <c r="KT1" s="29"/>
      <c r="KU1" s="29"/>
      <c r="KV1" s="29"/>
      <c r="KW1" s="29"/>
      <c r="KX1" s="29"/>
      <c r="KY1" s="29"/>
      <c r="KZ1" s="29"/>
      <c r="LA1" s="29"/>
      <c r="LB1" s="29"/>
      <c r="LC1" s="29"/>
      <c r="LD1" s="29"/>
      <c r="LE1" s="29"/>
      <c r="LF1" s="29"/>
      <c r="LG1" s="29"/>
      <c r="LH1" s="29"/>
      <c r="LI1" s="29"/>
      <c r="LJ1" s="29"/>
      <c r="LK1" s="29"/>
      <c r="LL1" s="29"/>
      <c r="LM1" s="29"/>
      <c r="LN1" s="29"/>
      <c r="LO1" s="29"/>
      <c r="LP1" s="29"/>
      <c r="LQ1" s="29"/>
      <c r="LR1" s="29"/>
      <c r="LS1" s="29"/>
      <c r="LT1" s="29"/>
      <c r="LU1" s="29"/>
      <c r="LV1" s="29"/>
      <c r="LW1" s="29"/>
      <c r="LX1" s="29"/>
      <c r="LY1" s="29"/>
      <c r="LZ1" s="29"/>
      <c r="MA1" s="29"/>
      <c r="MB1" s="29"/>
      <c r="MC1" s="29"/>
      <c r="MD1" s="29"/>
      <c r="ME1" s="29"/>
      <c r="MF1" s="29"/>
      <c r="MG1" s="29"/>
      <c r="MH1" s="29"/>
      <c r="MI1" s="29"/>
      <c r="MJ1" s="29"/>
      <c r="MK1" s="29"/>
      <c r="ML1" s="29"/>
      <c r="MM1" s="29"/>
      <c r="MN1" s="29"/>
      <c r="MO1" s="29"/>
      <c r="MP1" s="29"/>
      <c r="MQ1" s="29"/>
      <c r="MR1" s="29"/>
      <c r="MS1" s="29"/>
      <c r="MT1" s="29"/>
      <c r="MU1" s="29"/>
      <c r="MV1" s="29"/>
      <c r="MW1" s="29"/>
      <c r="MX1" s="29"/>
      <c r="MY1" s="29"/>
      <c r="MZ1" s="29"/>
      <c r="NA1" s="29"/>
      <c r="NB1" s="29"/>
      <c r="NC1" s="29"/>
      <c r="ND1" s="29"/>
      <c r="NE1" s="29"/>
      <c r="NF1" s="29"/>
      <c r="NG1" s="29"/>
      <c r="NH1" s="29"/>
      <c r="NI1" s="29"/>
      <c r="NJ1" s="29"/>
      <c r="NK1" s="29"/>
      <c r="NL1" s="29"/>
      <c r="NM1" s="29"/>
      <c r="NN1" s="29"/>
      <c r="NO1" s="29"/>
      <c r="NP1" s="29"/>
      <c r="NQ1" s="29"/>
      <c r="NR1" s="29"/>
      <c r="NS1" s="29"/>
      <c r="NT1" s="29"/>
      <c r="NU1" s="29"/>
      <c r="NV1" s="29"/>
      <c r="NW1" s="29"/>
      <c r="NX1" s="29"/>
      <c r="NY1" s="29"/>
      <c r="NZ1" s="29"/>
      <c r="OA1" s="29"/>
      <c r="OB1" s="29"/>
      <c r="OC1" s="29"/>
      <c r="OD1" s="29"/>
      <c r="OE1" s="29"/>
      <c r="OF1" s="29"/>
      <c r="OG1" s="29"/>
      <c r="OH1" s="29"/>
      <c r="OI1" s="29"/>
      <c r="OJ1" s="29"/>
      <c r="OK1" s="29"/>
      <c r="OL1" s="29"/>
      <c r="OM1" s="29"/>
      <c r="ON1" s="29"/>
      <c r="OO1" s="29"/>
      <c r="OP1" s="29"/>
      <c r="OQ1" s="29"/>
      <c r="OR1" s="29"/>
      <c r="OS1" s="29"/>
      <c r="OT1" s="29"/>
      <c r="OU1" s="29"/>
      <c r="OV1" s="29"/>
      <c r="OW1" s="29"/>
      <c r="OX1" s="29"/>
      <c r="OY1" s="29"/>
      <c r="OZ1" s="29"/>
      <c r="PA1" s="29"/>
      <c r="PB1" s="29"/>
      <c r="PC1" s="29"/>
      <c r="PD1" s="29"/>
      <c r="PE1" s="29"/>
      <c r="PF1" s="29"/>
      <c r="PG1" s="29"/>
      <c r="PH1" s="29"/>
      <c r="PI1" s="29"/>
      <c r="PJ1" s="29"/>
      <c r="PK1" s="29"/>
      <c r="PL1" s="29"/>
      <c r="PM1" s="29"/>
      <c r="PN1" s="29"/>
      <c r="PO1" s="29"/>
      <c r="PP1" s="29"/>
      <c r="PQ1" s="29"/>
      <c r="PR1" s="29"/>
      <c r="PS1" s="29"/>
      <c r="PT1" s="29"/>
      <c r="PU1" s="29"/>
      <c r="PV1" s="29"/>
      <c r="PW1" s="29"/>
      <c r="PX1" s="29"/>
      <c r="PY1" s="29"/>
      <c r="PZ1" s="29"/>
      <c r="QA1" s="29"/>
      <c r="QB1" s="29"/>
      <c r="QC1" s="29"/>
      <c r="QD1" s="29"/>
      <c r="QE1" s="29"/>
      <c r="QF1" s="29"/>
      <c r="QG1" s="29"/>
      <c r="QH1" s="29"/>
      <c r="QI1" s="29"/>
      <c r="QJ1" s="29"/>
      <c r="QK1" s="29"/>
      <c r="QL1" s="29"/>
      <c r="QM1" s="29"/>
      <c r="QN1" s="29"/>
      <c r="QO1" s="29"/>
      <c r="QP1" s="29"/>
      <c r="QQ1" s="29"/>
      <c r="QR1" s="29"/>
      <c r="QS1" s="29"/>
      <c r="QT1" s="29"/>
      <c r="QU1" s="29"/>
      <c r="QV1" s="29"/>
      <c r="QW1" s="29"/>
      <c r="QX1" s="29"/>
      <c r="QY1" s="29"/>
      <c r="QZ1" s="29"/>
      <c r="RA1" s="29"/>
      <c r="RB1" s="29"/>
      <c r="RC1" s="29"/>
      <c r="RD1" s="29"/>
      <c r="RE1" s="29"/>
      <c r="RF1" s="29"/>
      <c r="RG1" s="29"/>
      <c r="RH1" s="29"/>
      <c r="RI1" s="29"/>
      <c r="RJ1" s="29"/>
      <c r="RK1" s="29"/>
      <c r="RL1" s="29"/>
      <c r="RM1" s="29"/>
      <c r="RN1" s="29"/>
      <c r="RO1" s="29"/>
      <c r="RP1" s="29"/>
      <c r="RQ1" s="29"/>
      <c r="RR1" s="29"/>
      <c r="RS1" s="29"/>
      <c r="RT1" s="29"/>
      <c r="RU1" s="29"/>
      <c r="RV1" s="29"/>
      <c r="RW1" s="29"/>
      <c r="RX1" s="29"/>
      <c r="RY1" s="29"/>
      <c r="RZ1" s="29"/>
      <c r="SA1" s="29"/>
      <c r="SB1" s="29"/>
      <c r="SC1" s="29"/>
      <c r="SD1" s="29"/>
      <c r="SE1" s="29"/>
      <c r="SF1" s="29"/>
      <c r="SG1" s="29"/>
      <c r="SH1" s="29"/>
      <c r="SI1" s="29"/>
      <c r="SJ1" s="29"/>
      <c r="SK1" s="29"/>
      <c r="SL1" s="29"/>
      <c r="SM1" s="29"/>
      <c r="SN1" s="29"/>
      <c r="SO1" s="29"/>
      <c r="SP1" s="29"/>
      <c r="SQ1" s="29"/>
      <c r="SR1" s="29"/>
      <c r="SS1" s="29"/>
      <c r="ST1" s="29"/>
      <c r="SU1" s="29"/>
      <c r="SV1" s="29"/>
      <c r="SW1" s="29"/>
      <c r="SX1" s="29"/>
      <c r="SY1" s="29"/>
      <c r="SZ1" s="29"/>
      <c r="TA1" s="29"/>
      <c r="TB1" s="29"/>
      <c r="TC1" s="29"/>
      <c r="TD1" s="29"/>
      <c r="TE1" s="29"/>
      <c r="TF1" s="29"/>
      <c r="TG1" s="29"/>
      <c r="TH1" s="29"/>
      <c r="TI1" s="29"/>
      <c r="TJ1" s="29"/>
      <c r="TK1" s="29"/>
      <c r="TL1" s="29"/>
      <c r="TM1" s="29"/>
      <c r="TN1" s="29"/>
      <c r="TO1" s="29"/>
      <c r="TP1" s="29"/>
      <c r="TQ1" s="29"/>
      <c r="TR1" s="29"/>
      <c r="TS1" s="29"/>
      <c r="TT1" s="29"/>
      <c r="TU1" s="29"/>
      <c r="TV1" s="29"/>
      <c r="TW1" s="29"/>
      <c r="TX1" s="29"/>
      <c r="TY1" s="29"/>
      <c r="TZ1" s="29"/>
      <c r="UA1" s="29"/>
      <c r="UB1" s="29"/>
      <c r="UC1" s="29"/>
      <c r="UD1" s="29"/>
      <c r="UE1" s="29"/>
      <c r="UF1" s="29"/>
      <c r="UG1" s="29"/>
      <c r="UH1" s="29"/>
      <c r="UI1" s="29"/>
      <c r="UJ1" s="29"/>
      <c r="UK1" s="29"/>
      <c r="UL1" s="29"/>
      <c r="UM1" s="29"/>
      <c r="UN1" s="29"/>
      <c r="UO1" s="29"/>
      <c r="UP1" s="29"/>
      <c r="UQ1" s="29"/>
      <c r="UR1" s="29"/>
      <c r="US1" s="29"/>
      <c r="UT1" s="29"/>
      <c r="UU1" s="29"/>
      <c r="UV1" s="29"/>
      <c r="UW1" s="29"/>
      <c r="UX1" s="29"/>
      <c r="UY1" s="29"/>
      <c r="UZ1" s="29"/>
      <c r="VA1" s="29"/>
      <c r="VB1" s="29"/>
      <c r="VC1" s="29"/>
      <c r="VD1" s="29"/>
      <c r="VE1" s="29"/>
      <c r="VF1" s="29"/>
      <c r="VG1" s="29"/>
      <c r="VH1" s="29"/>
      <c r="VI1" s="29"/>
      <c r="VJ1" s="29"/>
      <c r="VK1" s="29"/>
      <c r="VL1" s="29"/>
      <c r="VM1" s="29"/>
      <c r="VN1" s="29"/>
      <c r="VO1" s="29"/>
      <c r="VP1" s="29"/>
      <c r="VQ1" s="29"/>
      <c r="VR1" s="29"/>
      <c r="VS1" s="29"/>
      <c r="VT1" s="29"/>
      <c r="VU1" s="29"/>
      <c r="VV1" s="29"/>
      <c r="VW1" s="29"/>
      <c r="VX1" s="29"/>
      <c r="VY1" s="29"/>
      <c r="VZ1" s="29"/>
      <c r="WA1" s="29"/>
      <c r="WB1" s="29"/>
      <c r="WC1" s="29"/>
      <c r="WD1" s="29"/>
      <c r="WE1" s="29"/>
      <c r="WF1" s="29"/>
      <c r="WG1" s="29"/>
      <c r="WH1" s="29"/>
      <c r="WI1" s="29"/>
      <c r="WJ1" s="29"/>
      <c r="WK1" s="29"/>
      <c r="WL1" s="29"/>
      <c r="WM1" s="29"/>
      <c r="WN1" s="29"/>
      <c r="WO1" s="29"/>
      <c r="WP1" s="29"/>
      <c r="WQ1" s="29"/>
      <c r="WR1" s="29"/>
      <c r="WS1" s="29"/>
      <c r="WT1" s="29"/>
      <c r="WU1" s="29"/>
      <c r="WV1" s="29"/>
      <c r="WW1" s="29"/>
      <c r="WX1" s="29"/>
      <c r="WY1" s="29"/>
      <c r="WZ1" s="29"/>
      <c r="XA1" s="29"/>
      <c r="XB1" s="29"/>
      <c r="XC1" s="29"/>
      <c r="XD1" s="29"/>
      <c r="XE1" s="29"/>
      <c r="XF1" s="29"/>
      <c r="XG1" s="29"/>
      <c r="XH1" s="29"/>
      <c r="XI1" s="29"/>
      <c r="XJ1" s="29"/>
      <c r="XK1" s="29"/>
      <c r="XL1" s="29"/>
      <c r="XM1" s="29"/>
      <c r="XN1" s="29"/>
      <c r="XO1" s="29"/>
      <c r="XP1" s="29"/>
      <c r="XQ1" s="29"/>
      <c r="XR1" s="29"/>
      <c r="XS1" s="29"/>
      <c r="XT1" s="29"/>
      <c r="XU1" s="29"/>
      <c r="XV1" s="29"/>
      <c r="XW1" s="29"/>
      <c r="XX1" s="29"/>
      <c r="XY1" s="29"/>
      <c r="XZ1" s="29"/>
      <c r="YA1" s="29"/>
      <c r="YB1" s="29"/>
      <c r="YC1" s="29"/>
      <c r="YD1" s="29"/>
      <c r="YE1" s="29"/>
      <c r="YF1" s="29"/>
      <c r="YG1" s="29"/>
      <c r="YH1" s="29"/>
      <c r="YI1" s="29"/>
      <c r="YJ1" s="29"/>
      <c r="YK1" s="29"/>
      <c r="YL1" s="29"/>
      <c r="YM1" s="29"/>
      <c r="YN1" s="29"/>
      <c r="YO1" s="29"/>
      <c r="YP1" s="29"/>
      <c r="YQ1" s="29"/>
      <c r="YR1" s="29"/>
      <c r="YS1" s="29"/>
      <c r="YT1" s="29"/>
      <c r="YU1" s="29"/>
      <c r="YV1" s="29"/>
      <c r="YW1" s="29"/>
      <c r="YX1" s="29"/>
      <c r="YY1" s="29"/>
      <c r="YZ1" s="29"/>
      <c r="ZA1" s="29"/>
      <c r="ZB1" s="29"/>
      <c r="ZC1" s="29"/>
      <c r="ZD1" s="29"/>
      <c r="ZE1" s="29"/>
      <c r="ZF1" s="29"/>
      <c r="ZG1" s="29"/>
      <c r="ZH1" s="29"/>
      <c r="ZI1" s="29"/>
      <c r="ZJ1" s="29"/>
      <c r="ZK1" s="29"/>
      <c r="ZL1" s="29"/>
      <c r="ZM1" s="29"/>
      <c r="ZN1" s="29"/>
      <c r="ZO1" s="29"/>
      <c r="ZP1" s="29"/>
      <c r="ZQ1" s="29"/>
      <c r="ZR1" s="29"/>
      <c r="ZS1" s="29"/>
      <c r="ZT1" s="29"/>
      <c r="ZU1" s="29"/>
      <c r="ZV1" s="29"/>
      <c r="ZW1" s="29"/>
      <c r="ZX1" s="29"/>
      <c r="ZY1" s="29"/>
      <c r="ZZ1" s="29"/>
      <c r="AAA1" s="29"/>
      <c r="AAB1" s="29"/>
      <c r="AAC1" s="29"/>
      <c r="AAD1" s="29"/>
      <c r="AAE1" s="29"/>
      <c r="AAF1" s="29"/>
      <c r="AAG1" s="29"/>
      <c r="AAH1" s="29"/>
      <c r="AAI1" s="29"/>
      <c r="AAJ1" s="29"/>
      <c r="AAK1" s="29"/>
      <c r="AAL1" s="29"/>
      <c r="AAM1" s="29"/>
      <c r="AAN1" s="29"/>
      <c r="AAO1" s="29"/>
      <c r="AAP1" s="29"/>
      <c r="AAQ1" s="29"/>
      <c r="AAR1" s="29"/>
      <c r="AAS1" s="29"/>
      <c r="AAT1" s="29"/>
      <c r="AAU1" s="29"/>
      <c r="AAV1" s="29"/>
      <c r="AAW1" s="29"/>
      <c r="AAX1" s="29"/>
      <c r="AAY1" s="29"/>
      <c r="AAZ1" s="29"/>
      <c r="ABA1" s="29"/>
      <c r="ABB1" s="29"/>
      <c r="ABC1" s="29"/>
      <c r="ABD1" s="29"/>
      <c r="ABE1" s="29"/>
      <c r="ABF1" s="29"/>
      <c r="ABG1" s="29"/>
      <c r="ABH1" s="29"/>
      <c r="ABI1" s="29"/>
      <c r="ABJ1" s="29"/>
      <c r="ABK1" s="29"/>
      <c r="ABL1" s="29"/>
      <c r="ABM1" s="29"/>
      <c r="ABN1" s="29"/>
      <c r="ABO1" s="29"/>
      <c r="ABP1" s="29"/>
      <c r="ABQ1" s="29"/>
      <c r="ABR1" s="29"/>
      <c r="ABS1" s="29"/>
      <c r="ABT1" s="29"/>
      <c r="ABU1" s="29"/>
      <c r="ABV1" s="29"/>
      <c r="ABW1" s="29"/>
      <c r="ABX1" s="29"/>
      <c r="ABY1" s="29"/>
      <c r="ABZ1" s="29"/>
      <c r="ACA1" s="29"/>
      <c r="ACB1" s="29"/>
      <c r="ACC1" s="29"/>
      <c r="ACD1" s="29"/>
      <c r="ACE1" s="29"/>
      <c r="ACF1" s="29"/>
      <c r="ACG1" s="29"/>
      <c r="ACH1" s="29"/>
      <c r="ACI1" s="29"/>
      <c r="ACJ1" s="29"/>
      <c r="ACK1" s="29"/>
      <c r="ACL1" s="29"/>
      <c r="ACM1" s="29"/>
      <c r="ACN1" s="29"/>
      <c r="ACO1" s="29"/>
      <c r="ACP1" s="29"/>
      <c r="ACQ1" s="29"/>
      <c r="ACR1" s="29"/>
      <c r="ACS1" s="29"/>
      <c r="ACT1" s="29"/>
      <c r="ACU1" s="29"/>
      <c r="ACV1" s="29"/>
      <c r="ACW1" s="29"/>
      <c r="ACX1" s="29"/>
      <c r="ACY1" s="29"/>
      <c r="ACZ1" s="29"/>
      <c r="ADA1" s="29"/>
      <c r="ADB1" s="29"/>
      <c r="ADC1" s="29"/>
      <c r="ADD1" s="29"/>
      <c r="ADE1" s="29"/>
      <c r="ADF1" s="29"/>
      <c r="ADG1" s="29"/>
      <c r="ADH1" s="29"/>
      <c r="ADI1" s="29"/>
      <c r="ADJ1" s="29"/>
      <c r="ADK1" s="29"/>
      <c r="ADL1" s="29"/>
      <c r="ADM1" s="29"/>
      <c r="ADN1" s="29"/>
      <c r="ADO1" s="29"/>
      <c r="ADP1" s="29"/>
      <c r="ADQ1" s="29"/>
      <c r="ADR1" s="29"/>
      <c r="ADS1" s="29"/>
      <c r="ADT1" s="29"/>
      <c r="ADU1" s="29"/>
      <c r="ADV1" s="29"/>
      <c r="ADW1" s="29"/>
      <c r="ADX1" s="29"/>
      <c r="ADY1" s="29"/>
      <c r="ADZ1" s="29"/>
      <c r="AEA1" s="29"/>
      <c r="AEB1" s="29"/>
      <c r="AEC1" s="29"/>
      <c r="AED1" s="29"/>
      <c r="AEE1" s="29"/>
      <c r="AEF1" s="29"/>
      <c r="AEG1" s="29"/>
      <c r="AEH1" s="29"/>
      <c r="AEI1" s="29"/>
      <c r="AEJ1" s="29"/>
      <c r="AEK1" s="29"/>
      <c r="AEL1" s="29"/>
      <c r="AEM1" s="29"/>
      <c r="AEN1" s="29"/>
      <c r="AEO1" s="29"/>
      <c r="AEP1" s="29"/>
      <c r="AEQ1" s="29"/>
      <c r="AER1" s="29"/>
      <c r="AES1" s="29"/>
      <c r="AET1" s="29"/>
      <c r="AEU1" s="29"/>
      <c r="AEV1" s="29"/>
      <c r="AEW1" s="29"/>
      <c r="AEX1" s="29"/>
      <c r="AEY1" s="29"/>
      <c r="AEZ1" s="29"/>
      <c r="AFA1" s="29"/>
      <c r="AFB1" s="29"/>
      <c r="AFC1" s="29"/>
      <c r="AFD1" s="29"/>
      <c r="AFE1" s="29"/>
      <c r="AFF1" s="29"/>
      <c r="AFG1" s="29"/>
      <c r="AFH1" s="29"/>
      <c r="AFI1" s="29"/>
      <c r="AFJ1" s="29"/>
      <c r="AFK1" s="29"/>
      <c r="AFL1" s="29"/>
      <c r="AFM1" s="29"/>
      <c r="AFN1" s="29"/>
      <c r="AFO1" s="29"/>
      <c r="AFP1" s="29"/>
      <c r="AFQ1" s="29"/>
      <c r="AFR1" s="29"/>
      <c r="AFS1" s="29"/>
      <c r="AFT1" s="29"/>
      <c r="AFU1" s="29"/>
      <c r="AFV1" s="29"/>
      <c r="AFW1" s="29"/>
      <c r="AFX1" s="29"/>
      <c r="AFY1" s="29"/>
      <c r="AFZ1" s="29"/>
      <c r="AGA1" s="29"/>
      <c r="AGB1" s="29"/>
      <c r="AGC1" s="29"/>
      <c r="AGD1" s="29"/>
      <c r="AGE1" s="29"/>
      <c r="AGF1" s="29"/>
      <c r="AGG1" s="29"/>
      <c r="AGH1" s="29"/>
      <c r="AGI1" s="29"/>
      <c r="AGJ1" s="29"/>
      <c r="AGK1" s="29"/>
      <c r="AGL1" s="29"/>
      <c r="AGM1" s="29"/>
      <c r="AGN1" s="29"/>
      <c r="AGO1" s="29"/>
      <c r="AGP1" s="29"/>
      <c r="AGQ1" s="29"/>
      <c r="AGR1" s="29"/>
      <c r="AGS1" s="29"/>
      <c r="AGT1" s="29"/>
      <c r="AGU1" s="29"/>
      <c r="AGV1" s="29"/>
      <c r="AGW1" s="29"/>
      <c r="AGX1" s="29"/>
      <c r="AGY1" s="29"/>
      <c r="AGZ1" s="29"/>
      <c r="AHA1" s="29"/>
      <c r="AHB1" s="29"/>
      <c r="AHC1" s="29"/>
      <c r="AHD1" s="29"/>
      <c r="AHE1" s="29"/>
      <c r="AHF1" s="29"/>
      <c r="AHG1" s="29"/>
      <c r="AHH1" s="29"/>
      <c r="AHI1" s="29"/>
      <c r="AHJ1" s="29"/>
      <c r="AHK1" s="29"/>
      <c r="AHL1" s="29"/>
      <c r="AHM1" s="29"/>
      <c r="AHN1" s="29"/>
      <c r="AHO1" s="29"/>
      <c r="AHP1" s="29"/>
      <c r="AHQ1" s="29"/>
      <c r="AHR1" s="29"/>
      <c r="AHS1" s="29"/>
      <c r="AHT1" s="29"/>
      <c r="AHU1" s="29"/>
      <c r="AHV1" s="29"/>
      <c r="AHW1" s="29"/>
      <c r="AHX1" s="29"/>
      <c r="AHY1" s="29"/>
      <c r="AHZ1" s="29"/>
      <c r="AIA1" s="29"/>
      <c r="AIB1" s="29"/>
      <c r="AIC1" s="29"/>
      <c r="AID1" s="29"/>
      <c r="AIE1" s="29"/>
      <c r="AIF1" s="29"/>
      <c r="AIG1" s="29"/>
      <c r="AIH1" s="29"/>
      <c r="AII1" s="29"/>
      <c r="AIJ1" s="29"/>
      <c r="AIK1" s="29"/>
      <c r="AIL1" s="29"/>
      <c r="AIM1" s="29"/>
      <c r="AIN1" s="29"/>
      <c r="AIO1" s="29"/>
      <c r="AIP1" s="29"/>
      <c r="AIQ1" s="29"/>
      <c r="AIR1" s="29"/>
      <c r="AIS1" s="29"/>
      <c r="AIT1" s="29"/>
      <c r="AIU1" s="29"/>
      <c r="AIV1" s="29"/>
      <c r="AIW1" s="29"/>
      <c r="AIX1" s="29"/>
      <c r="AIY1" s="29"/>
      <c r="AIZ1" s="29"/>
      <c r="AJA1" s="29"/>
      <c r="AJB1" s="29"/>
      <c r="AJC1" s="29"/>
      <c r="AJD1" s="29"/>
      <c r="AJE1" s="29"/>
      <c r="AJF1" s="29"/>
      <c r="AJG1" s="29"/>
      <c r="AJH1" s="29"/>
      <c r="AJI1" s="29"/>
      <c r="AJJ1" s="29"/>
      <c r="AJK1" s="29"/>
      <c r="AJL1" s="29"/>
      <c r="AJM1" s="29"/>
      <c r="AJN1" s="29"/>
      <c r="AJO1" s="29"/>
      <c r="AJP1" s="29"/>
      <c r="AJQ1" s="29"/>
      <c r="AJR1" s="29"/>
      <c r="AJS1" s="29"/>
      <c r="AJT1" s="29"/>
      <c r="AJU1" s="29"/>
      <c r="AJV1" s="29"/>
      <c r="AJW1" s="29"/>
      <c r="AJX1" s="29"/>
      <c r="AJY1" s="29"/>
      <c r="AJZ1" s="29"/>
      <c r="AKA1" s="29"/>
      <c r="AKB1" s="29"/>
      <c r="AKC1" s="29"/>
      <c r="AKD1" s="29"/>
      <c r="AKE1" s="29"/>
      <c r="AKF1" s="29"/>
      <c r="AKG1" s="29"/>
      <c r="AKH1" s="29"/>
      <c r="AKI1" s="29"/>
      <c r="AKJ1" s="29"/>
      <c r="AKK1" s="29"/>
      <c r="AKL1" s="29"/>
      <c r="AKM1" s="29"/>
      <c r="AKN1" s="29"/>
      <c r="AKO1" s="29"/>
      <c r="AKP1" s="29"/>
      <c r="AKQ1" s="29"/>
      <c r="AKR1" s="29"/>
      <c r="AKS1" s="29"/>
      <c r="AKT1" s="29"/>
      <c r="AKU1" s="29"/>
      <c r="AKV1" s="29"/>
      <c r="AKW1" s="29"/>
      <c r="AKX1" s="29"/>
      <c r="AKY1" s="29"/>
      <c r="AKZ1" s="29"/>
      <c r="ALA1" s="29"/>
      <c r="ALB1" s="29"/>
      <c r="ALC1" s="29"/>
      <c r="ALD1" s="29"/>
      <c r="ALE1" s="29"/>
      <c r="ALF1" s="29"/>
      <c r="ALG1" s="29"/>
      <c r="ALH1" s="29"/>
      <c r="ALI1" s="29"/>
      <c r="ALJ1" s="29"/>
      <c r="ALK1" s="29"/>
      <c r="ALL1" s="29"/>
      <c r="ALM1" s="29"/>
      <c r="ALN1" s="29"/>
      <c r="ALO1" s="29"/>
      <c r="ALP1" s="29"/>
      <c r="ALQ1" s="29"/>
      <c r="ALR1" s="29"/>
      <c r="ALS1" s="29"/>
      <c r="ALT1" s="29"/>
      <c r="ALU1" s="29"/>
      <c r="ALV1" s="29"/>
      <c r="ALW1" s="29"/>
      <c r="ALX1" s="29"/>
      <c r="ALY1" s="29"/>
      <c r="ALZ1" s="29"/>
      <c r="AMA1" s="29"/>
      <c r="AMB1" s="29"/>
      <c r="AMC1" s="29"/>
      <c r="AMD1" s="29"/>
      <c r="AME1" s="29"/>
      <c r="AMF1" s="29"/>
      <c r="AMG1" s="29"/>
      <c r="AMH1" s="29"/>
      <c r="AMI1" s="29"/>
      <c r="AMJ1" s="29"/>
    </row>
    <row r="2" spans="1:1024" s="30" customFormat="1" ht="61.5" customHeight="1" x14ac:dyDescent="0.25">
      <c r="A2" s="31"/>
      <c r="B2" s="31"/>
      <c r="C2" s="31"/>
      <c r="D2" s="31"/>
      <c r="E2" s="31"/>
      <c r="F2" s="32"/>
      <c r="G2" s="31"/>
      <c r="H2" s="31"/>
      <c r="I2" s="31"/>
      <c r="J2" s="35"/>
      <c r="K2" s="35"/>
      <c r="L2" s="34"/>
      <c r="M2" s="48" t="s">
        <v>59</v>
      </c>
      <c r="N2" s="48"/>
      <c r="O2" s="48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  <c r="FF2" s="29"/>
      <c r="FG2" s="29"/>
      <c r="FH2" s="29"/>
      <c r="FI2" s="29"/>
      <c r="FJ2" s="29"/>
      <c r="FK2" s="29"/>
      <c r="FL2" s="29"/>
      <c r="FM2" s="29"/>
      <c r="FN2" s="29"/>
      <c r="FO2" s="29"/>
      <c r="FP2" s="29"/>
      <c r="FQ2" s="29"/>
      <c r="FR2" s="29"/>
      <c r="FS2" s="29"/>
      <c r="FT2" s="29"/>
      <c r="FU2" s="29"/>
      <c r="FV2" s="29"/>
      <c r="FW2" s="29"/>
      <c r="FX2" s="29"/>
      <c r="FY2" s="29"/>
      <c r="FZ2" s="29"/>
      <c r="GA2" s="29"/>
      <c r="GB2" s="29"/>
      <c r="GC2" s="29"/>
      <c r="GD2" s="29"/>
      <c r="GE2" s="29"/>
      <c r="GF2" s="29"/>
      <c r="GG2" s="29"/>
      <c r="GH2" s="29"/>
      <c r="GI2" s="29"/>
      <c r="GJ2" s="29"/>
      <c r="GK2" s="29"/>
      <c r="GL2" s="29"/>
      <c r="GM2" s="29"/>
      <c r="GN2" s="29"/>
      <c r="GO2" s="29"/>
      <c r="GP2" s="29"/>
      <c r="GQ2" s="29"/>
      <c r="GR2" s="29"/>
      <c r="GS2" s="29"/>
      <c r="GT2" s="29"/>
      <c r="GU2" s="29"/>
      <c r="GV2" s="29"/>
      <c r="GW2" s="29"/>
      <c r="GX2" s="29"/>
      <c r="GY2" s="29"/>
      <c r="GZ2" s="29"/>
      <c r="HA2" s="29"/>
      <c r="HB2" s="29"/>
      <c r="HC2" s="29"/>
      <c r="HD2" s="29"/>
      <c r="HE2" s="29"/>
      <c r="HF2" s="29"/>
      <c r="HG2" s="29"/>
      <c r="HH2" s="29"/>
      <c r="HI2" s="29"/>
      <c r="HJ2" s="29"/>
      <c r="HK2" s="29"/>
      <c r="HL2" s="29"/>
      <c r="HM2" s="29"/>
      <c r="HN2" s="29"/>
      <c r="HO2" s="29"/>
      <c r="HP2" s="29"/>
      <c r="HQ2" s="29"/>
      <c r="HR2" s="29"/>
      <c r="HS2" s="29"/>
      <c r="HT2" s="29"/>
      <c r="HU2" s="29"/>
      <c r="HV2" s="29"/>
      <c r="HW2" s="29"/>
      <c r="HX2" s="29"/>
      <c r="HY2" s="29"/>
      <c r="HZ2" s="29"/>
      <c r="IA2" s="29"/>
      <c r="IB2" s="29"/>
      <c r="IC2" s="29"/>
      <c r="ID2" s="29"/>
      <c r="IE2" s="29"/>
      <c r="IF2" s="29"/>
      <c r="IG2" s="29"/>
      <c r="IH2" s="29"/>
      <c r="II2" s="29"/>
      <c r="IJ2" s="29"/>
      <c r="IK2" s="29"/>
      <c r="IL2" s="29"/>
      <c r="IM2" s="29"/>
      <c r="IN2" s="29"/>
      <c r="IO2" s="29"/>
      <c r="IP2" s="29"/>
      <c r="IQ2" s="29"/>
      <c r="IR2" s="29"/>
      <c r="IS2" s="29"/>
      <c r="IT2" s="29"/>
      <c r="IU2" s="29"/>
      <c r="IV2" s="29"/>
      <c r="IW2" s="29"/>
      <c r="IX2" s="29"/>
      <c r="IY2" s="29"/>
      <c r="IZ2" s="29"/>
      <c r="JA2" s="29"/>
      <c r="JB2" s="29"/>
      <c r="JC2" s="29"/>
      <c r="JD2" s="29"/>
      <c r="JE2" s="29"/>
      <c r="JF2" s="29"/>
      <c r="JG2" s="29"/>
      <c r="JH2" s="29"/>
      <c r="JI2" s="29"/>
      <c r="JJ2" s="29"/>
      <c r="JK2" s="29"/>
      <c r="JL2" s="29"/>
      <c r="JM2" s="29"/>
      <c r="JN2" s="29"/>
      <c r="JO2" s="29"/>
      <c r="JP2" s="29"/>
      <c r="JQ2" s="29"/>
      <c r="JR2" s="29"/>
      <c r="JS2" s="29"/>
      <c r="JT2" s="29"/>
      <c r="JU2" s="29"/>
      <c r="JV2" s="29"/>
      <c r="JW2" s="29"/>
      <c r="JX2" s="29"/>
      <c r="JY2" s="29"/>
      <c r="JZ2" s="29"/>
      <c r="KA2" s="29"/>
      <c r="KB2" s="29"/>
      <c r="KC2" s="29"/>
      <c r="KD2" s="29"/>
      <c r="KE2" s="29"/>
      <c r="KF2" s="29"/>
      <c r="KG2" s="29"/>
      <c r="KH2" s="29"/>
      <c r="KI2" s="29"/>
      <c r="KJ2" s="29"/>
      <c r="KK2" s="29"/>
      <c r="KL2" s="29"/>
      <c r="KM2" s="29"/>
      <c r="KN2" s="29"/>
      <c r="KO2" s="29"/>
      <c r="KP2" s="29"/>
      <c r="KQ2" s="29"/>
      <c r="KR2" s="29"/>
      <c r="KS2" s="29"/>
      <c r="KT2" s="29"/>
      <c r="KU2" s="29"/>
      <c r="KV2" s="29"/>
      <c r="KW2" s="29"/>
      <c r="KX2" s="29"/>
      <c r="KY2" s="29"/>
      <c r="KZ2" s="29"/>
      <c r="LA2" s="29"/>
      <c r="LB2" s="29"/>
      <c r="LC2" s="29"/>
      <c r="LD2" s="29"/>
      <c r="LE2" s="29"/>
      <c r="LF2" s="29"/>
      <c r="LG2" s="29"/>
      <c r="LH2" s="29"/>
      <c r="LI2" s="29"/>
      <c r="LJ2" s="29"/>
      <c r="LK2" s="29"/>
      <c r="LL2" s="29"/>
      <c r="LM2" s="29"/>
      <c r="LN2" s="29"/>
      <c r="LO2" s="29"/>
      <c r="LP2" s="29"/>
      <c r="LQ2" s="29"/>
      <c r="LR2" s="29"/>
      <c r="LS2" s="29"/>
      <c r="LT2" s="29"/>
      <c r="LU2" s="29"/>
      <c r="LV2" s="29"/>
      <c r="LW2" s="29"/>
      <c r="LX2" s="29"/>
      <c r="LY2" s="29"/>
      <c r="LZ2" s="29"/>
      <c r="MA2" s="29"/>
      <c r="MB2" s="29"/>
      <c r="MC2" s="29"/>
      <c r="MD2" s="29"/>
      <c r="ME2" s="29"/>
      <c r="MF2" s="29"/>
      <c r="MG2" s="29"/>
      <c r="MH2" s="29"/>
      <c r="MI2" s="29"/>
      <c r="MJ2" s="29"/>
      <c r="MK2" s="29"/>
      <c r="ML2" s="29"/>
      <c r="MM2" s="29"/>
      <c r="MN2" s="29"/>
      <c r="MO2" s="29"/>
      <c r="MP2" s="29"/>
      <c r="MQ2" s="29"/>
      <c r="MR2" s="29"/>
      <c r="MS2" s="29"/>
      <c r="MT2" s="29"/>
      <c r="MU2" s="29"/>
      <c r="MV2" s="29"/>
      <c r="MW2" s="29"/>
      <c r="MX2" s="29"/>
      <c r="MY2" s="29"/>
      <c r="MZ2" s="29"/>
      <c r="NA2" s="29"/>
      <c r="NB2" s="29"/>
      <c r="NC2" s="29"/>
      <c r="ND2" s="29"/>
      <c r="NE2" s="29"/>
      <c r="NF2" s="29"/>
      <c r="NG2" s="29"/>
      <c r="NH2" s="29"/>
      <c r="NI2" s="29"/>
      <c r="NJ2" s="29"/>
      <c r="NK2" s="29"/>
      <c r="NL2" s="29"/>
      <c r="NM2" s="29"/>
      <c r="NN2" s="29"/>
      <c r="NO2" s="29"/>
      <c r="NP2" s="29"/>
      <c r="NQ2" s="29"/>
      <c r="NR2" s="29"/>
      <c r="NS2" s="29"/>
      <c r="NT2" s="29"/>
      <c r="NU2" s="29"/>
      <c r="NV2" s="29"/>
      <c r="NW2" s="29"/>
      <c r="NX2" s="29"/>
      <c r="NY2" s="29"/>
      <c r="NZ2" s="29"/>
      <c r="OA2" s="29"/>
      <c r="OB2" s="29"/>
      <c r="OC2" s="29"/>
      <c r="OD2" s="29"/>
      <c r="OE2" s="29"/>
      <c r="OF2" s="29"/>
      <c r="OG2" s="29"/>
      <c r="OH2" s="29"/>
      <c r="OI2" s="29"/>
      <c r="OJ2" s="29"/>
      <c r="OK2" s="29"/>
      <c r="OL2" s="29"/>
      <c r="OM2" s="29"/>
      <c r="ON2" s="29"/>
      <c r="OO2" s="29"/>
      <c r="OP2" s="29"/>
      <c r="OQ2" s="29"/>
      <c r="OR2" s="29"/>
      <c r="OS2" s="29"/>
      <c r="OT2" s="29"/>
      <c r="OU2" s="29"/>
      <c r="OV2" s="29"/>
      <c r="OW2" s="29"/>
      <c r="OX2" s="29"/>
      <c r="OY2" s="29"/>
      <c r="OZ2" s="29"/>
      <c r="PA2" s="29"/>
      <c r="PB2" s="29"/>
      <c r="PC2" s="29"/>
      <c r="PD2" s="29"/>
      <c r="PE2" s="29"/>
      <c r="PF2" s="29"/>
      <c r="PG2" s="29"/>
      <c r="PH2" s="29"/>
      <c r="PI2" s="29"/>
      <c r="PJ2" s="29"/>
      <c r="PK2" s="29"/>
      <c r="PL2" s="29"/>
      <c r="PM2" s="29"/>
      <c r="PN2" s="29"/>
      <c r="PO2" s="29"/>
      <c r="PP2" s="29"/>
      <c r="PQ2" s="29"/>
      <c r="PR2" s="29"/>
      <c r="PS2" s="29"/>
      <c r="PT2" s="29"/>
      <c r="PU2" s="29"/>
      <c r="PV2" s="29"/>
      <c r="PW2" s="29"/>
      <c r="PX2" s="29"/>
      <c r="PY2" s="29"/>
      <c r="PZ2" s="29"/>
      <c r="QA2" s="29"/>
      <c r="QB2" s="29"/>
      <c r="QC2" s="29"/>
      <c r="QD2" s="29"/>
      <c r="QE2" s="29"/>
      <c r="QF2" s="29"/>
      <c r="QG2" s="29"/>
      <c r="QH2" s="29"/>
      <c r="QI2" s="29"/>
      <c r="QJ2" s="29"/>
      <c r="QK2" s="29"/>
      <c r="QL2" s="29"/>
      <c r="QM2" s="29"/>
      <c r="QN2" s="29"/>
      <c r="QO2" s="29"/>
      <c r="QP2" s="29"/>
      <c r="QQ2" s="29"/>
      <c r="QR2" s="29"/>
      <c r="QS2" s="29"/>
      <c r="QT2" s="29"/>
      <c r="QU2" s="29"/>
      <c r="QV2" s="29"/>
      <c r="QW2" s="29"/>
      <c r="QX2" s="29"/>
      <c r="QY2" s="29"/>
      <c r="QZ2" s="29"/>
      <c r="RA2" s="29"/>
      <c r="RB2" s="29"/>
      <c r="RC2" s="29"/>
      <c r="RD2" s="29"/>
      <c r="RE2" s="29"/>
      <c r="RF2" s="29"/>
      <c r="RG2" s="29"/>
      <c r="RH2" s="29"/>
      <c r="RI2" s="29"/>
      <c r="RJ2" s="29"/>
      <c r="RK2" s="29"/>
      <c r="RL2" s="29"/>
      <c r="RM2" s="29"/>
      <c r="RN2" s="29"/>
      <c r="RO2" s="29"/>
      <c r="RP2" s="29"/>
      <c r="RQ2" s="29"/>
      <c r="RR2" s="29"/>
      <c r="RS2" s="29"/>
      <c r="RT2" s="29"/>
      <c r="RU2" s="29"/>
      <c r="RV2" s="29"/>
      <c r="RW2" s="29"/>
      <c r="RX2" s="29"/>
      <c r="RY2" s="29"/>
      <c r="RZ2" s="29"/>
      <c r="SA2" s="29"/>
      <c r="SB2" s="29"/>
      <c r="SC2" s="29"/>
      <c r="SD2" s="29"/>
      <c r="SE2" s="29"/>
      <c r="SF2" s="29"/>
      <c r="SG2" s="29"/>
      <c r="SH2" s="29"/>
      <c r="SI2" s="29"/>
      <c r="SJ2" s="29"/>
      <c r="SK2" s="29"/>
      <c r="SL2" s="29"/>
      <c r="SM2" s="29"/>
      <c r="SN2" s="29"/>
      <c r="SO2" s="29"/>
      <c r="SP2" s="29"/>
      <c r="SQ2" s="29"/>
      <c r="SR2" s="29"/>
      <c r="SS2" s="29"/>
      <c r="ST2" s="29"/>
      <c r="SU2" s="29"/>
      <c r="SV2" s="29"/>
      <c r="SW2" s="29"/>
      <c r="SX2" s="29"/>
      <c r="SY2" s="29"/>
      <c r="SZ2" s="29"/>
      <c r="TA2" s="29"/>
      <c r="TB2" s="29"/>
      <c r="TC2" s="29"/>
      <c r="TD2" s="29"/>
      <c r="TE2" s="29"/>
      <c r="TF2" s="29"/>
      <c r="TG2" s="29"/>
      <c r="TH2" s="29"/>
      <c r="TI2" s="29"/>
      <c r="TJ2" s="29"/>
      <c r="TK2" s="29"/>
      <c r="TL2" s="29"/>
      <c r="TM2" s="29"/>
      <c r="TN2" s="29"/>
      <c r="TO2" s="29"/>
      <c r="TP2" s="29"/>
      <c r="TQ2" s="29"/>
      <c r="TR2" s="29"/>
      <c r="TS2" s="29"/>
      <c r="TT2" s="29"/>
      <c r="TU2" s="29"/>
      <c r="TV2" s="29"/>
      <c r="TW2" s="29"/>
      <c r="TX2" s="29"/>
      <c r="TY2" s="29"/>
      <c r="TZ2" s="29"/>
      <c r="UA2" s="29"/>
      <c r="UB2" s="29"/>
      <c r="UC2" s="29"/>
      <c r="UD2" s="29"/>
      <c r="UE2" s="29"/>
      <c r="UF2" s="29"/>
      <c r="UG2" s="29"/>
      <c r="UH2" s="29"/>
      <c r="UI2" s="29"/>
      <c r="UJ2" s="29"/>
      <c r="UK2" s="29"/>
      <c r="UL2" s="29"/>
      <c r="UM2" s="29"/>
      <c r="UN2" s="29"/>
      <c r="UO2" s="29"/>
      <c r="UP2" s="29"/>
      <c r="UQ2" s="29"/>
      <c r="UR2" s="29"/>
      <c r="US2" s="29"/>
      <c r="UT2" s="29"/>
      <c r="UU2" s="29"/>
      <c r="UV2" s="29"/>
      <c r="UW2" s="29"/>
      <c r="UX2" s="29"/>
      <c r="UY2" s="29"/>
      <c r="UZ2" s="29"/>
      <c r="VA2" s="29"/>
      <c r="VB2" s="29"/>
      <c r="VC2" s="29"/>
      <c r="VD2" s="29"/>
      <c r="VE2" s="29"/>
      <c r="VF2" s="29"/>
      <c r="VG2" s="29"/>
      <c r="VH2" s="29"/>
      <c r="VI2" s="29"/>
      <c r="VJ2" s="29"/>
      <c r="VK2" s="29"/>
      <c r="VL2" s="29"/>
      <c r="VM2" s="29"/>
      <c r="VN2" s="29"/>
      <c r="VO2" s="29"/>
      <c r="VP2" s="29"/>
      <c r="VQ2" s="29"/>
      <c r="VR2" s="29"/>
      <c r="VS2" s="29"/>
      <c r="VT2" s="29"/>
      <c r="VU2" s="29"/>
      <c r="VV2" s="29"/>
      <c r="VW2" s="29"/>
      <c r="VX2" s="29"/>
      <c r="VY2" s="29"/>
      <c r="VZ2" s="29"/>
      <c r="WA2" s="29"/>
      <c r="WB2" s="29"/>
      <c r="WC2" s="29"/>
      <c r="WD2" s="29"/>
      <c r="WE2" s="29"/>
      <c r="WF2" s="29"/>
      <c r="WG2" s="29"/>
      <c r="WH2" s="29"/>
      <c r="WI2" s="29"/>
      <c r="WJ2" s="29"/>
      <c r="WK2" s="29"/>
      <c r="WL2" s="29"/>
      <c r="WM2" s="29"/>
      <c r="WN2" s="29"/>
      <c r="WO2" s="29"/>
      <c r="WP2" s="29"/>
      <c r="WQ2" s="29"/>
      <c r="WR2" s="29"/>
      <c r="WS2" s="29"/>
      <c r="WT2" s="29"/>
      <c r="WU2" s="29"/>
      <c r="WV2" s="29"/>
      <c r="WW2" s="29"/>
      <c r="WX2" s="29"/>
      <c r="WY2" s="29"/>
      <c r="WZ2" s="29"/>
      <c r="XA2" s="29"/>
      <c r="XB2" s="29"/>
      <c r="XC2" s="29"/>
      <c r="XD2" s="29"/>
      <c r="XE2" s="29"/>
      <c r="XF2" s="29"/>
      <c r="XG2" s="29"/>
      <c r="XH2" s="29"/>
      <c r="XI2" s="29"/>
      <c r="XJ2" s="29"/>
      <c r="XK2" s="29"/>
      <c r="XL2" s="29"/>
      <c r="XM2" s="29"/>
      <c r="XN2" s="29"/>
      <c r="XO2" s="29"/>
      <c r="XP2" s="29"/>
      <c r="XQ2" s="29"/>
      <c r="XR2" s="29"/>
      <c r="XS2" s="29"/>
      <c r="XT2" s="29"/>
      <c r="XU2" s="29"/>
      <c r="XV2" s="29"/>
      <c r="XW2" s="29"/>
      <c r="XX2" s="29"/>
      <c r="XY2" s="29"/>
      <c r="XZ2" s="29"/>
      <c r="YA2" s="29"/>
      <c r="YB2" s="29"/>
      <c r="YC2" s="29"/>
      <c r="YD2" s="29"/>
      <c r="YE2" s="29"/>
      <c r="YF2" s="29"/>
      <c r="YG2" s="29"/>
      <c r="YH2" s="29"/>
      <c r="YI2" s="29"/>
      <c r="YJ2" s="29"/>
      <c r="YK2" s="29"/>
      <c r="YL2" s="29"/>
      <c r="YM2" s="29"/>
      <c r="YN2" s="29"/>
      <c r="YO2" s="29"/>
      <c r="YP2" s="29"/>
      <c r="YQ2" s="29"/>
      <c r="YR2" s="29"/>
      <c r="YS2" s="29"/>
      <c r="YT2" s="29"/>
      <c r="YU2" s="29"/>
      <c r="YV2" s="29"/>
      <c r="YW2" s="29"/>
      <c r="YX2" s="29"/>
      <c r="YY2" s="29"/>
      <c r="YZ2" s="29"/>
      <c r="ZA2" s="29"/>
      <c r="ZB2" s="29"/>
      <c r="ZC2" s="29"/>
      <c r="ZD2" s="29"/>
      <c r="ZE2" s="29"/>
      <c r="ZF2" s="29"/>
      <c r="ZG2" s="29"/>
      <c r="ZH2" s="29"/>
      <c r="ZI2" s="29"/>
      <c r="ZJ2" s="29"/>
      <c r="ZK2" s="29"/>
      <c r="ZL2" s="29"/>
      <c r="ZM2" s="29"/>
      <c r="ZN2" s="29"/>
      <c r="ZO2" s="29"/>
      <c r="ZP2" s="29"/>
      <c r="ZQ2" s="29"/>
      <c r="ZR2" s="29"/>
      <c r="ZS2" s="29"/>
      <c r="ZT2" s="29"/>
      <c r="ZU2" s="29"/>
      <c r="ZV2" s="29"/>
      <c r="ZW2" s="29"/>
      <c r="ZX2" s="29"/>
      <c r="ZY2" s="29"/>
      <c r="ZZ2" s="29"/>
      <c r="AAA2" s="29"/>
      <c r="AAB2" s="29"/>
      <c r="AAC2" s="29"/>
      <c r="AAD2" s="29"/>
      <c r="AAE2" s="29"/>
      <c r="AAF2" s="29"/>
      <c r="AAG2" s="29"/>
      <c r="AAH2" s="29"/>
      <c r="AAI2" s="29"/>
      <c r="AAJ2" s="29"/>
      <c r="AAK2" s="29"/>
      <c r="AAL2" s="29"/>
      <c r="AAM2" s="29"/>
      <c r="AAN2" s="29"/>
      <c r="AAO2" s="29"/>
      <c r="AAP2" s="29"/>
      <c r="AAQ2" s="29"/>
      <c r="AAR2" s="29"/>
      <c r="AAS2" s="29"/>
      <c r="AAT2" s="29"/>
      <c r="AAU2" s="29"/>
      <c r="AAV2" s="29"/>
      <c r="AAW2" s="29"/>
      <c r="AAX2" s="29"/>
      <c r="AAY2" s="29"/>
      <c r="AAZ2" s="29"/>
      <c r="ABA2" s="29"/>
      <c r="ABB2" s="29"/>
      <c r="ABC2" s="29"/>
      <c r="ABD2" s="29"/>
      <c r="ABE2" s="29"/>
      <c r="ABF2" s="29"/>
      <c r="ABG2" s="29"/>
      <c r="ABH2" s="29"/>
      <c r="ABI2" s="29"/>
      <c r="ABJ2" s="29"/>
      <c r="ABK2" s="29"/>
      <c r="ABL2" s="29"/>
      <c r="ABM2" s="29"/>
      <c r="ABN2" s="29"/>
      <c r="ABO2" s="29"/>
      <c r="ABP2" s="29"/>
      <c r="ABQ2" s="29"/>
      <c r="ABR2" s="29"/>
      <c r="ABS2" s="29"/>
      <c r="ABT2" s="29"/>
      <c r="ABU2" s="29"/>
      <c r="ABV2" s="29"/>
      <c r="ABW2" s="29"/>
      <c r="ABX2" s="29"/>
      <c r="ABY2" s="29"/>
      <c r="ABZ2" s="29"/>
      <c r="ACA2" s="29"/>
      <c r="ACB2" s="29"/>
      <c r="ACC2" s="29"/>
      <c r="ACD2" s="29"/>
      <c r="ACE2" s="29"/>
      <c r="ACF2" s="29"/>
      <c r="ACG2" s="29"/>
      <c r="ACH2" s="29"/>
      <c r="ACI2" s="29"/>
      <c r="ACJ2" s="29"/>
      <c r="ACK2" s="29"/>
      <c r="ACL2" s="29"/>
      <c r="ACM2" s="29"/>
      <c r="ACN2" s="29"/>
      <c r="ACO2" s="29"/>
      <c r="ACP2" s="29"/>
      <c r="ACQ2" s="29"/>
      <c r="ACR2" s="29"/>
      <c r="ACS2" s="29"/>
      <c r="ACT2" s="29"/>
      <c r="ACU2" s="29"/>
      <c r="ACV2" s="29"/>
      <c r="ACW2" s="29"/>
      <c r="ACX2" s="29"/>
      <c r="ACY2" s="29"/>
      <c r="ACZ2" s="29"/>
      <c r="ADA2" s="29"/>
      <c r="ADB2" s="29"/>
      <c r="ADC2" s="29"/>
      <c r="ADD2" s="29"/>
      <c r="ADE2" s="29"/>
      <c r="ADF2" s="29"/>
      <c r="ADG2" s="29"/>
      <c r="ADH2" s="29"/>
      <c r="ADI2" s="29"/>
      <c r="ADJ2" s="29"/>
      <c r="ADK2" s="29"/>
      <c r="ADL2" s="29"/>
      <c r="ADM2" s="29"/>
      <c r="ADN2" s="29"/>
      <c r="ADO2" s="29"/>
      <c r="ADP2" s="29"/>
      <c r="ADQ2" s="29"/>
      <c r="ADR2" s="29"/>
      <c r="ADS2" s="29"/>
      <c r="ADT2" s="29"/>
      <c r="ADU2" s="29"/>
      <c r="ADV2" s="29"/>
      <c r="ADW2" s="29"/>
      <c r="ADX2" s="29"/>
      <c r="ADY2" s="29"/>
      <c r="ADZ2" s="29"/>
      <c r="AEA2" s="29"/>
      <c r="AEB2" s="29"/>
      <c r="AEC2" s="29"/>
      <c r="AED2" s="29"/>
      <c r="AEE2" s="29"/>
      <c r="AEF2" s="29"/>
      <c r="AEG2" s="29"/>
      <c r="AEH2" s="29"/>
      <c r="AEI2" s="29"/>
      <c r="AEJ2" s="29"/>
      <c r="AEK2" s="29"/>
      <c r="AEL2" s="29"/>
      <c r="AEM2" s="29"/>
      <c r="AEN2" s="29"/>
      <c r="AEO2" s="29"/>
      <c r="AEP2" s="29"/>
      <c r="AEQ2" s="29"/>
      <c r="AER2" s="29"/>
      <c r="AES2" s="29"/>
      <c r="AET2" s="29"/>
      <c r="AEU2" s="29"/>
      <c r="AEV2" s="29"/>
      <c r="AEW2" s="29"/>
      <c r="AEX2" s="29"/>
      <c r="AEY2" s="29"/>
      <c r="AEZ2" s="29"/>
      <c r="AFA2" s="29"/>
      <c r="AFB2" s="29"/>
      <c r="AFC2" s="29"/>
      <c r="AFD2" s="29"/>
      <c r="AFE2" s="29"/>
      <c r="AFF2" s="29"/>
      <c r="AFG2" s="29"/>
      <c r="AFH2" s="29"/>
      <c r="AFI2" s="29"/>
      <c r="AFJ2" s="29"/>
      <c r="AFK2" s="29"/>
      <c r="AFL2" s="29"/>
      <c r="AFM2" s="29"/>
      <c r="AFN2" s="29"/>
      <c r="AFO2" s="29"/>
      <c r="AFP2" s="29"/>
      <c r="AFQ2" s="29"/>
      <c r="AFR2" s="29"/>
      <c r="AFS2" s="29"/>
      <c r="AFT2" s="29"/>
      <c r="AFU2" s="29"/>
      <c r="AFV2" s="29"/>
      <c r="AFW2" s="29"/>
      <c r="AFX2" s="29"/>
      <c r="AFY2" s="29"/>
      <c r="AFZ2" s="29"/>
      <c r="AGA2" s="29"/>
      <c r="AGB2" s="29"/>
      <c r="AGC2" s="29"/>
      <c r="AGD2" s="29"/>
      <c r="AGE2" s="29"/>
      <c r="AGF2" s="29"/>
      <c r="AGG2" s="29"/>
      <c r="AGH2" s="29"/>
      <c r="AGI2" s="29"/>
      <c r="AGJ2" s="29"/>
      <c r="AGK2" s="29"/>
      <c r="AGL2" s="29"/>
      <c r="AGM2" s="29"/>
      <c r="AGN2" s="29"/>
      <c r="AGO2" s="29"/>
      <c r="AGP2" s="29"/>
      <c r="AGQ2" s="29"/>
      <c r="AGR2" s="29"/>
      <c r="AGS2" s="29"/>
      <c r="AGT2" s="29"/>
      <c r="AGU2" s="29"/>
      <c r="AGV2" s="29"/>
      <c r="AGW2" s="29"/>
      <c r="AGX2" s="29"/>
      <c r="AGY2" s="29"/>
      <c r="AGZ2" s="29"/>
      <c r="AHA2" s="29"/>
      <c r="AHB2" s="29"/>
      <c r="AHC2" s="29"/>
      <c r="AHD2" s="29"/>
      <c r="AHE2" s="29"/>
      <c r="AHF2" s="29"/>
      <c r="AHG2" s="29"/>
      <c r="AHH2" s="29"/>
      <c r="AHI2" s="29"/>
      <c r="AHJ2" s="29"/>
      <c r="AHK2" s="29"/>
      <c r="AHL2" s="29"/>
      <c r="AHM2" s="29"/>
      <c r="AHN2" s="29"/>
      <c r="AHO2" s="29"/>
      <c r="AHP2" s="29"/>
      <c r="AHQ2" s="29"/>
      <c r="AHR2" s="29"/>
      <c r="AHS2" s="29"/>
      <c r="AHT2" s="29"/>
      <c r="AHU2" s="29"/>
      <c r="AHV2" s="29"/>
      <c r="AHW2" s="29"/>
      <c r="AHX2" s="29"/>
      <c r="AHY2" s="29"/>
      <c r="AHZ2" s="29"/>
      <c r="AIA2" s="29"/>
      <c r="AIB2" s="29"/>
      <c r="AIC2" s="29"/>
      <c r="AID2" s="29"/>
      <c r="AIE2" s="29"/>
      <c r="AIF2" s="29"/>
      <c r="AIG2" s="29"/>
      <c r="AIH2" s="29"/>
      <c r="AII2" s="29"/>
      <c r="AIJ2" s="29"/>
      <c r="AIK2" s="29"/>
      <c r="AIL2" s="29"/>
      <c r="AIM2" s="29"/>
      <c r="AIN2" s="29"/>
      <c r="AIO2" s="29"/>
      <c r="AIP2" s="29"/>
      <c r="AIQ2" s="29"/>
      <c r="AIR2" s="29"/>
      <c r="AIS2" s="29"/>
      <c r="AIT2" s="29"/>
      <c r="AIU2" s="29"/>
      <c r="AIV2" s="29"/>
      <c r="AIW2" s="29"/>
      <c r="AIX2" s="29"/>
      <c r="AIY2" s="29"/>
      <c r="AIZ2" s="29"/>
      <c r="AJA2" s="29"/>
      <c r="AJB2" s="29"/>
      <c r="AJC2" s="29"/>
      <c r="AJD2" s="29"/>
      <c r="AJE2" s="29"/>
      <c r="AJF2" s="29"/>
      <c r="AJG2" s="29"/>
      <c r="AJH2" s="29"/>
      <c r="AJI2" s="29"/>
      <c r="AJJ2" s="29"/>
      <c r="AJK2" s="29"/>
      <c r="AJL2" s="29"/>
      <c r="AJM2" s="29"/>
      <c r="AJN2" s="29"/>
      <c r="AJO2" s="29"/>
      <c r="AJP2" s="29"/>
      <c r="AJQ2" s="29"/>
      <c r="AJR2" s="29"/>
      <c r="AJS2" s="29"/>
      <c r="AJT2" s="29"/>
      <c r="AJU2" s="29"/>
      <c r="AJV2" s="29"/>
      <c r="AJW2" s="29"/>
      <c r="AJX2" s="29"/>
      <c r="AJY2" s="29"/>
      <c r="AJZ2" s="29"/>
      <c r="AKA2" s="29"/>
      <c r="AKB2" s="29"/>
      <c r="AKC2" s="29"/>
      <c r="AKD2" s="29"/>
      <c r="AKE2" s="29"/>
      <c r="AKF2" s="29"/>
      <c r="AKG2" s="29"/>
      <c r="AKH2" s="29"/>
      <c r="AKI2" s="29"/>
      <c r="AKJ2" s="29"/>
      <c r="AKK2" s="29"/>
      <c r="AKL2" s="29"/>
      <c r="AKM2" s="29"/>
      <c r="AKN2" s="29"/>
      <c r="AKO2" s="29"/>
      <c r="AKP2" s="29"/>
      <c r="AKQ2" s="29"/>
      <c r="AKR2" s="29"/>
      <c r="AKS2" s="29"/>
      <c r="AKT2" s="29"/>
      <c r="AKU2" s="29"/>
      <c r="AKV2" s="29"/>
      <c r="AKW2" s="29"/>
      <c r="AKX2" s="29"/>
      <c r="AKY2" s="29"/>
      <c r="AKZ2" s="29"/>
      <c r="ALA2" s="29"/>
      <c r="ALB2" s="29"/>
      <c r="ALC2" s="29"/>
      <c r="ALD2" s="29"/>
      <c r="ALE2" s="29"/>
      <c r="ALF2" s="29"/>
      <c r="ALG2" s="29"/>
      <c r="ALH2" s="29"/>
      <c r="ALI2" s="29"/>
      <c r="ALJ2" s="29"/>
      <c r="ALK2" s="29"/>
      <c r="ALL2" s="29"/>
      <c r="ALM2" s="29"/>
      <c r="ALN2" s="29"/>
      <c r="ALO2" s="29"/>
      <c r="ALP2" s="29"/>
      <c r="ALQ2" s="29"/>
      <c r="ALR2" s="29"/>
      <c r="ALS2" s="29"/>
      <c r="ALT2" s="29"/>
      <c r="ALU2" s="29"/>
      <c r="ALV2" s="29"/>
      <c r="ALW2" s="29"/>
      <c r="ALX2" s="29"/>
      <c r="ALY2" s="29"/>
      <c r="ALZ2" s="29"/>
      <c r="AMA2" s="29"/>
      <c r="AMB2" s="29"/>
      <c r="AMC2" s="29"/>
      <c r="AMD2" s="29"/>
      <c r="AME2" s="29"/>
      <c r="AMF2" s="29"/>
      <c r="AMG2" s="29"/>
      <c r="AMH2" s="29"/>
      <c r="AMI2" s="29"/>
      <c r="AMJ2" s="29"/>
    </row>
    <row r="3" spans="1:1024" ht="26.25" customHeight="1" x14ac:dyDescent="0.3">
      <c r="A3" s="49" t="s">
        <v>55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024" ht="20.25" customHeight="1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024" ht="19.5" customHeight="1" x14ac:dyDescent="0.3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</row>
    <row r="6" spans="1:1024" ht="19.5" customHeight="1" x14ac:dyDescent="0.3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024" ht="19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024" ht="19.5" customHeight="1" x14ac:dyDescent="0.3">
      <c r="A8" s="50" t="s">
        <v>1</v>
      </c>
      <c r="B8" s="50" t="s">
        <v>2</v>
      </c>
      <c r="C8" s="50" t="s">
        <v>3</v>
      </c>
      <c r="D8" s="50"/>
      <c r="E8" s="50"/>
      <c r="F8" s="50"/>
      <c r="G8" s="50"/>
      <c r="H8" s="50"/>
      <c r="I8" s="50"/>
      <c r="J8" s="51" t="s">
        <v>4</v>
      </c>
      <c r="K8" s="51"/>
      <c r="L8" s="51"/>
      <c r="M8" s="51"/>
      <c r="N8" s="51"/>
      <c r="O8" s="51"/>
    </row>
    <row r="9" spans="1:1024" ht="78.75" customHeight="1" x14ac:dyDescent="0.3">
      <c r="A9" s="50"/>
      <c r="B9" s="50"/>
      <c r="C9" s="50"/>
      <c r="D9" s="50"/>
      <c r="E9" s="50"/>
      <c r="F9" s="50"/>
      <c r="G9" s="50"/>
      <c r="H9" s="50"/>
      <c r="I9" s="50"/>
      <c r="J9" s="50" t="s">
        <v>5</v>
      </c>
      <c r="K9" s="50"/>
      <c r="L9" s="50" t="s">
        <v>6</v>
      </c>
      <c r="M9" s="50"/>
      <c r="N9" s="50" t="s">
        <v>56</v>
      </c>
      <c r="O9" s="50"/>
    </row>
    <row r="10" spans="1:1024" ht="42.75" customHeight="1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2" t="s">
        <v>7</v>
      </c>
      <c r="K10" s="52" t="s">
        <v>8</v>
      </c>
      <c r="L10" s="52" t="s">
        <v>7</v>
      </c>
      <c r="M10" s="52" t="s">
        <v>9</v>
      </c>
      <c r="N10" s="52" t="s">
        <v>7</v>
      </c>
      <c r="O10" s="52" t="s">
        <v>9</v>
      </c>
    </row>
    <row r="11" spans="1:1024" ht="85.5" customHeight="1" x14ac:dyDescent="0.3">
      <c r="A11" s="50"/>
      <c r="B11" s="50"/>
      <c r="C11" s="50" t="s">
        <v>10</v>
      </c>
      <c r="D11" s="50"/>
      <c r="E11" s="50"/>
      <c r="F11" s="50"/>
      <c r="G11" s="50"/>
      <c r="H11" s="50"/>
      <c r="I11" s="4" t="s">
        <v>58</v>
      </c>
      <c r="J11" s="52"/>
      <c r="K11" s="52"/>
      <c r="L11" s="52"/>
      <c r="M11" s="52"/>
      <c r="N11" s="52"/>
      <c r="O11" s="52"/>
    </row>
    <row r="12" spans="1:1024" ht="19.5" customHeight="1" x14ac:dyDescent="0.3">
      <c r="A12" s="4">
        <v>1</v>
      </c>
      <c r="B12" s="5">
        <v>2</v>
      </c>
      <c r="C12" s="4"/>
      <c r="D12" s="4"/>
      <c r="E12" s="6">
        <v>3</v>
      </c>
      <c r="F12" s="4"/>
      <c r="G12" s="4"/>
      <c r="H12" s="4"/>
      <c r="I12" s="4">
        <v>4</v>
      </c>
      <c r="J12" s="4">
        <v>5</v>
      </c>
      <c r="K12" s="4">
        <v>6</v>
      </c>
      <c r="L12" s="4">
        <v>7</v>
      </c>
      <c r="M12" s="4">
        <v>8</v>
      </c>
      <c r="N12" s="4">
        <v>9</v>
      </c>
      <c r="O12" s="4">
        <v>10</v>
      </c>
    </row>
    <row r="13" spans="1:1024" ht="19.5" customHeight="1" x14ac:dyDescent="0.3">
      <c r="A13" s="4"/>
      <c r="B13" s="5"/>
      <c r="C13" s="4"/>
      <c r="D13" s="4"/>
      <c r="E13" s="6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1:1024" ht="75" customHeight="1" x14ac:dyDescent="0.3">
      <c r="A14" s="4">
        <v>1</v>
      </c>
      <c r="B14" s="7" t="s">
        <v>11</v>
      </c>
      <c r="C14" s="40" t="s">
        <v>12</v>
      </c>
      <c r="D14" s="40"/>
      <c r="E14" s="40"/>
      <c r="F14" s="40"/>
      <c r="G14" s="40"/>
      <c r="H14" s="40"/>
      <c r="I14" s="8"/>
      <c r="J14" s="9">
        <f>J15+J57+J65+J64+J63+J62+J61</f>
        <v>13512144.65</v>
      </c>
      <c r="K14" s="9">
        <f>K15+K57+K65+K64+K63+K62+K61</f>
        <v>9409072.209999999</v>
      </c>
      <c r="L14" s="9">
        <f t="shared" ref="L14:O14" si="0">L15+L57</f>
        <v>6727209.6199999992</v>
      </c>
      <c r="M14" s="9">
        <f t="shared" si="0"/>
        <v>3131865.12</v>
      </c>
      <c r="N14" s="9">
        <f t="shared" si="0"/>
        <v>6671063.2599999998</v>
      </c>
      <c r="O14" s="9">
        <f t="shared" si="0"/>
        <v>3136540.12</v>
      </c>
    </row>
    <row r="15" spans="1:1024" ht="80.25" customHeight="1" x14ac:dyDescent="0.3">
      <c r="A15" s="4"/>
      <c r="B15" s="7" t="s">
        <v>13</v>
      </c>
      <c r="C15" s="40" t="s">
        <v>14</v>
      </c>
      <c r="D15" s="40"/>
      <c r="E15" s="40"/>
      <c r="F15" s="40"/>
      <c r="G15" s="40"/>
      <c r="H15" s="40"/>
      <c r="I15" s="8"/>
      <c r="J15" s="9">
        <f>J16+J24+J28+J50+J34+J37</f>
        <v>9212803.709999999</v>
      </c>
      <c r="K15" s="9">
        <f>K16+K24+K28+K50+K34+K37</f>
        <v>5793955.7199999988</v>
      </c>
      <c r="L15" s="9">
        <f t="shared" ref="L15:O15" si="1">L16+L24+L28+L32+L50+L46+L34</f>
        <v>6114759.6199999992</v>
      </c>
      <c r="M15" s="9">
        <f t="shared" si="1"/>
        <v>3131865.12</v>
      </c>
      <c r="N15" s="9">
        <f t="shared" si="1"/>
        <v>6035573.2599999998</v>
      </c>
      <c r="O15" s="9">
        <f t="shared" si="1"/>
        <v>3136540.12</v>
      </c>
    </row>
    <row r="16" spans="1:1024" ht="56.25" customHeight="1" x14ac:dyDescent="0.3">
      <c r="A16" s="4"/>
      <c r="B16" s="7" t="s">
        <v>15</v>
      </c>
      <c r="C16" s="40" t="s">
        <v>16</v>
      </c>
      <c r="D16" s="40"/>
      <c r="E16" s="40"/>
      <c r="F16" s="40"/>
      <c r="G16" s="40"/>
      <c r="H16" s="40"/>
      <c r="I16" s="8"/>
      <c r="J16" s="9">
        <f t="shared" ref="J16:O16" si="2">J17</f>
        <v>1129791.54</v>
      </c>
      <c r="K16" s="9">
        <f t="shared" si="2"/>
        <v>0</v>
      </c>
      <c r="L16" s="9">
        <f t="shared" si="2"/>
        <v>1134060.69</v>
      </c>
      <c r="M16" s="9">
        <f t="shared" si="2"/>
        <v>0</v>
      </c>
      <c r="N16" s="9">
        <f t="shared" si="2"/>
        <v>1139021.69</v>
      </c>
      <c r="O16" s="9">
        <f t="shared" si="2"/>
        <v>0</v>
      </c>
    </row>
    <row r="17" spans="1:15" ht="37.5" customHeight="1" x14ac:dyDescent="0.3">
      <c r="A17" s="10"/>
      <c r="B17" s="11" t="s">
        <v>17</v>
      </c>
      <c r="C17" s="40" t="s">
        <v>18</v>
      </c>
      <c r="D17" s="40"/>
      <c r="E17" s="40"/>
      <c r="F17" s="40"/>
      <c r="G17" s="40"/>
      <c r="H17" s="40"/>
      <c r="I17" s="12"/>
      <c r="J17" s="13">
        <f t="shared" ref="J17:O17" si="3">J18+J20+J22</f>
        <v>1129791.54</v>
      </c>
      <c r="K17" s="13">
        <f t="shared" si="3"/>
        <v>0</v>
      </c>
      <c r="L17" s="13">
        <f t="shared" si="3"/>
        <v>1134060.69</v>
      </c>
      <c r="M17" s="13">
        <f t="shared" si="3"/>
        <v>0</v>
      </c>
      <c r="N17" s="13">
        <f t="shared" si="3"/>
        <v>1139021.69</v>
      </c>
      <c r="O17" s="13">
        <f t="shared" si="3"/>
        <v>0</v>
      </c>
    </row>
    <row r="18" spans="1:15" ht="112.5" customHeight="1" x14ac:dyDescent="0.3">
      <c r="A18" s="10"/>
      <c r="B18" s="7" t="s">
        <v>19</v>
      </c>
      <c r="C18" s="40" t="s">
        <v>18</v>
      </c>
      <c r="D18" s="40"/>
      <c r="E18" s="40"/>
      <c r="F18" s="40"/>
      <c r="G18" s="40"/>
      <c r="H18" s="40"/>
      <c r="I18" s="12">
        <v>100</v>
      </c>
      <c r="J18" s="9">
        <f t="shared" ref="J18:O18" si="4">J19</f>
        <v>918184.84</v>
      </c>
      <c r="K18" s="9">
        <f t="shared" si="4"/>
        <v>0</v>
      </c>
      <c r="L18" s="9">
        <f t="shared" si="4"/>
        <v>891684.82</v>
      </c>
      <c r="M18" s="9">
        <f t="shared" si="4"/>
        <v>0</v>
      </c>
      <c r="N18" s="9">
        <f t="shared" si="4"/>
        <v>891684.84</v>
      </c>
      <c r="O18" s="9">
        <f t="shared" si="4"/>
        <v>0</v>
      </c>
    </row>
    <row r="19" spans="1:15" ht="56.25" customHeight="1" x14ac:dyDescent="0.3">
      <c r="A19" s="10"/>
      <c r="B19" s="7" t="s">
        <v>20</v>
      </c>
      <c r="C19" s="40" t="s">
        <v>18</v>
      </c>
      <c r="D19" s="40"/>
      <c r="E19" s="40"/>
      <c r="F19" s="40"/>
      <c r="G19" s="40"/>
      <c r="H19" s="40"/>
      <c r="I19" s="12">
        <v>120</v>
      </c>
      <c r="J19" s="13">
        <v>918184.84</v>
      </c>
      <c r="K19" s="13">
        <v>0</v>
      </c>
      <c r="L19" s="13">
        <v>891684.82</v>
      </c>
      <c r="M19" s="13">
        <v>0</v>
      </c>
      <c r="N19" s="13">
        <v>891684.84</v>
      </c>
      <c r="O19" s="13">
        <v>0</v>
      </c>
    </row>
    <row r="20" spans="1:15" ht="56.25" customHeight="1" x14ac:dyDescent="0.3">
      <c r="A20" s="10"/>
      <c r="B20" s="7" t="s">
        <v>21</v>
      </c>
      <c r="C20" s="40" t="s">
        <v>18</v>
      </c>
      <c r="D20" s="40"/>
      <c r="E20" s="40"/>
      <c r="F20" s="40"/>
      <c r="G20" s="40"/>
      <c r="H20" s="40"/>
      <c r="I20" s="12">
        <v>200</v>
      </c>
      <c r="J20" s="9">
        <f t="shared" ref="J20:O20" si="5">J21</f>
        <v>193109.7</v>
      </c>
      <c r="K20" s="9">
        <f t="shared" si="5"/>
        <v>0</v>
      </c>
      <c r="L20" s="9">
        <f t="shared" si="5"/>
        <v>224375.87</v>
      </c>
      <c r="M20" s="9">
        <f t="shared" si="5"/>
        <v>0</v>
      </c>
      <c r="N20" s="9">
        <f t="shared" si="5"/>
        <v>229336.85</v>
      </c>
      <c r="O20" s="9">
        <f t="shared" si="5"/>
        <v>0</v>
      </c>
    </row>
    <row r="21" spans="1:15" ht="56.25" customHeight="1" x14ac:dyDescent="0.3">
      <c r="A21" s="10"/>
      <c r="B21" s="7" t="s">
        <v>22</v>
      </c>
      <c r="C21" s="40" t="s">
        <v>18</v>
      </c>
      <c r="D21" s="40"/>
      <c r="E21" s="40"/>
      <c r="F21" s="40"/>
      <c r="G21" s="40"/>
      <c r="H21" s="40"/>
      <c r="I21" s="12">
        <v>240</v>
      </c>
      <c r="J21" s="14">
        <v>193109.7</v>
      </c>
      <c r="K21" s="14"/>
      <c r="L21" s="14">
        <v>224375.87</v>
      </c>
      <c r="M21" s="14">
        <v>0</v>
      </c>
      <c r="N21" s="14">
        <v>229336.85</v>
      </c>
      <c r="O21" s="14">
        <v>0</v>
      </c>
    </row>
    <row r="22" spans="1:15" ht="24" customHeight="1" x14ac:dyDescent="0.3">
      <c r="A22" s="10"/>
      <c r="B22" s="15" t="s">
        <v>23</v>
      </c>
      <c r="C22" s="40" t="s">
        <v>18</v>
      </c>
      <c r="D22" s="40"/>
      <c r="E22" s="40"/>
      <c r="F22" s="40"/>
      <c r="G22" s="40"/>
      <c r="H22" s="40"/>
      <c r="I22" s="12">
        <v>800</v>
      </c>
      <c r="J22" s="14">
        <f t="shared" ref="J22:O22" si="6">J23</f>
        <v>18497</v>
      </c>
      <c r="K22" s="14">
        <f t="shared" si="6"/>
        <v>0</v>
      </c>
      <c r="L22" s="14">
        <f t="shared" si="6"/>
        <v>18000</v>
      </c>
      <c r="M22" s="14">
        <f t="shared" si="6"/>
        <v>0</v>
      </c>
      <c r="N22" s="14">
        <f t="shared" si="6"/>
        <v>18000</v>
      </c>
      <c r="O22" s="14">
        <f t="shared" si="6"/>
        <v>0</v>
      </c>
    </row>
    <row r="23" spans="1:15" ht="24" customHeight="1" x14ac:dyDescent="0.3">
      <c r="A23" s="10"/>
      <c r="B23" s="15" t="s">
        <v>24</v>
      </c>
      <c r="C23" s="40" t="s">
        <v>18</v>
      </c>
      <c r="D23" s="40"/>
      <c r="E23" s="40"/>
      <c r="F23" s="40"/>
      <c r="G23" s="40"/>
      <c r="H23" s="40"/>
      <c r="I23" s="12">
        <v>850</v>
      </c>
      <c r="J23" s="14">
        <v>18497</v>
      </c>
      <c r="K23" s="14">
        <v>0</v>
      </c>
      <c r="L23" s="14">
        <v>18000</v>
      </c>
      <c r="M23" s="14">
        <v>0</v>
      </c>
      <c r="N23" s="14">
        <v>18000</v>
      </c>
      <c r="O23" s="14">
        <v>0</v>
      </c>
    </row>
    <row r="24" spans="1:15" ht="37.5" customHeight="1" x14ac:dyDescent="0.3">
      <c r="A24" s="10"/>
      <c r="B24" s="7" t="s">
        <v>25</v>
      </c>
      <c r="C24" s="40" t="s">
        <v>26</v>
      </c>
      <c r="D24" s="40"/>
      <c r="E24" s="40"/>
      <c r="F24" s="40"/>
      <c r="G24" s="40"/>
      <c r="H24" s="40"/>
      <c r="I24" s="12"/>
      <c r="J24" s="13">
        <f t="shared" ref="J24:O26" si="7">J25</f>
        <v>1000</v>
      </c>
      <c r="K24" s="13">
        <f t="shared" si="7"/>
        <v>0</v>
      </c>
      <c r="L24" s="13">
        <f t="shared" si="7"/>
        <v>1000</v>
      </c>
      <c r="M24" s="13">
        <f t="shared" si="7"/>
        <v>0</v>
      </c>
      <c r="N24" s="13">
        <f t="shared" si="7"/>
        <v>1000</v>
      </c>
      <c r="O24" s="13">
        <f t="shared" si="7"/>
        <v>0</v>
      </c>
    </row>
    <row r="25" spans="1:15" ht="37.5" customHeight="1" x14ac:dyDescent="0.3">
      <c r="A25" s="10"/>
      <c r="B25" s="7" t="s">
        <v>27</v>
      </c>
      <c r="C25" s="40" t="s">
        <v>28</v>
      </c>
      <c r="D25" s="40"/>
      <c r="E25" s="40"/>
      <c r="F25" s="40"/>
      <c r="G25" s="40"/>
      <c r="H25" s="40"/>
      <c r="I25" s="12"/>
      <c r="J25" s="13">
        <f t="shared" si="7"/>
        <v>1000</v>
      </c>
      <c r="K25" s="13">
        <f t="shared" si="7"/>
        <v>0</v>
      </c>
      <c r="L25" s="13">
        <f t="shared" si="7"/>
        <v>1000</v>
      </c>
      <c r="M25" s="13">
        <f t="shared" si="7"/>
        <v>0</v>
      </c>
      <c r="N25" s="13">
        <f t="shared" si="7"/>
        <v>1000</v>
      </c>
      <c r="O25" s="13">
        <f t="shared" si="7"/>
        <v>0</v>
      </c>
    </row>
    <row r="26" spans="1:15" ht="18.75" customHeight="1" x14ac:dyDescent="0.3">
      <c r="A26" s="10"/>
      <c r="B26" s="7" t="s">
        <v>23</v>
      </c>
      <c r="C26" s="40" t="s">
        <v>28</v>
      </c>
      <c r="D26" s="40"/>
      <c r="E26" s="40"/>
      <c r="F26" s="40"/>
      <c r="G26" s="40"/>
      <c r="H26" s="40"/>
      <c r="I26" s="12">
        <v>800</v>
      </c>
      <c r="J26" s="13">
        <f t="shared" si="7"/>
        <v>1000</v>
      </c>
      <c r="K26" s="13">
        <f t="shared" si="7"/>
        <v>0</v>
      </c>
      <c r="L26" s="13">
        <f t="shared" si="7"/>
        <v>1000</v>
      </c>
      <c r="M26" s="13">
        <f t="shared" si="7"/>
        <v>0</v>
      </c>
      <c r="N26" s="13">
        <f t="shared" si="7"/>
        <v>1000</v>
      </c>
      <c r="O26" s="13">
        <f t="shared" si="7"/>
        <v>0</v>
      </c>
    </row>
    <row r="27" spans="1:15" ht="18.75" customHeight="1" x14ac:dyDescent="0.3">
      <c r="A27" s="10"/>
      <c r="B27" s="7" t="s">
        <v>29</v>
      </c>
      <c r="C27" s="40" t="s">
        <v>28</v>
      </c>
      <c r="D27" s="40"/>
      <c r="E27" s="40"/>
      <c r="F27" s="40"/>
      <c r="G27" s="40"/>
      <c r="H27" s="40"/>
      <c r="I27" s="12">
        <v>870</v>
      </c>
      <c r="J27" s="13">
        <v>1000</v>
      </c>
      <c r="K27" s="13">
        <v>0</v>
      </c>
      <c r="L27" s="13">
        <v>1000</v>
      </c>
      <c r="M27" s="13">
        <v>0</v>
      </c>
      <c r="N27" s="13">
        <v>1000</v>
      </c>
      <c r="O27" s="13">
        <v>0</v>
      </c>
    </row>
    <row r="28" spans="1:15" ht="56.25" customHeight="1" x14ac:dyDescent="0.3">
      <c r="A28" s="10"/>
      <c r="B28" s="7" t="s">
        <v>30</v>
      </c>
      <c r="C28" s="40" t="s">
        <v>31</v>
      </c>
      <c r="D28" s="40"/>
      <c r="E28" s="40"/>
      <c r="F28" s="40"/>
      <c r="G28" s="40"/>
      <c r="H28" s="40"/>
      <c r="I28" s="12"/>
      <c r="J28" s="9">
        <f>J29+J32</f>
        <v>1566611.68</v>
      </c>
      <c r="K28" s="9">
        <f>K29+K32</f>
        <v>122678</v>
      </c>
      <c r="L28" s="9">
        <f t="shared" ref="J28:O30" si="8">L29</f>
        <v>1012029.2</v>
      </c>
      <c r="M28" s="9">
        <f t="shared" si="8"/>
        <v>0</v>
      </c>
      <c r="N28" s="9">
        <f t="shared" si="8"/>
        <v>923206.84</v>
      </c>
      <c r="O28" s="9">
        <f t="shared" si="8"/>
        <v>0</v>
      </c>
    </row>
    <row r="29" spans="1:15" ht="18.75" customHeight="1" x14ac:dyDescent="0.3">
      <c r="A29" s="10"/>
      <c r="B29" s="11" t="s">
        <v>32</v>
      </c>
      <c r="C29" s="40" t="s">
        <v>33</v>
      </c>
      <c r="D29" s="40"/>
      <c r="E29" s="40"/>
      <c r="F29" s="40"/>
      <c r="G29" s="40"/>
      <c r="H29" s="40"/>
      <c r="I29" s="12"/>
      <c r="J29" s="9">
        <f t="shared" si="8"/>
        <v>1443933.68</v>
      </c>
      <c r="K29" s="9">
        <f t="shared" si="8"/>
        <v>0</v>
      </c>
      <c r="L29" s="9">
        <f t="shared" si="8"/>
        <v>1012029.2</v>
      </c>
      <c r="M29" s="9">
        <f t="shared" si="8"/>
        <v>0</v>
      </c>
      <c r="N29" s="9">
        <f t="shared" si="8"/>
        <v>923206.84</v>
      </c>
      <c r="O29" s="9">
        <f t="shared" si="8"/>
        <v>0</v>
      </c>
    </row>
    <row r="30" spans="1:15" ht="56.25" customHeight="1" x14ac:dyDescent="0.3">
      <c r="A30" s="10"/>
      <c r="B30" s="7" t="s">
        <v>21</v>
      </c>
      <c r="C30" s="40" t="s">
        <v>33</v>
      </c>
      <c r="D30" s="40"/>
      <c r="E30" s="40"/>
      <c r="F30" s="40"/>
      <c r="G30" s="40"/>
      <c r="H30" s="40"/>
      <c r="I30" s="12">
        <v>200</v>
      </c>
      <c r="J30" s="9">
        <f t="shared" si="8"/>
        <v>1443933.68</v>
      </c>
      <c r="K30" s="9">
        <f t="shared" si="8"/>
        <v>0</v>
      </c>
      <c r="L30" s="9">
        <f t="shared" si="8"/>
        <v>1012029.2</v>
      </c>
      <c r="M30" s="9">
        <f t="shared" si="8"/>
        <v>0</v>
      </c>
      <c r="N30" s="9">
        <f t="shared" si="8"/>
        <v>923206.84</v>
      </c>
      <c r="O30" s="9">
        <f t="shared" si="8"/>
        <v>0</v>
      </c>
    </row>
    <row r="31" spans="1:15" ht="56.25" customHeight="1" x14ac:dyDescent="0.3">
      <c r="A31" s="10"/>
      <c r="B31" s="7" t="s">
        <v>22</v>
      </c>
      <c r="C31" s="40" t="s">
        <v>33</v>
      </c>
      <c r="D31" s="40"/>
      <c r="E31" s="40"/>
      <c r="F31" s="40"/>
      <c r="G31" s="40"/>
      <c r="H31" s="40"/>
      <c r="I31" s="12">
        <v>240</v>
      </c>
      <c r="J31" s="9">
        <v>1443933.68</v>
      </c>
      <c r="K31" s="9"/>
      <c r="L31" s="9">
        <v>1012029.2</v>
      </c>
      <c r="M31" s="9">
        <v>0</v>
      </c>
      <c r="N31" s="9">
        <v>923206.84</v>
      </c>
      <c r="O31" s="9">
        <v>0</v>
      </c>
    </row>
    <row r="32" spans="1:15" ht="112.5" customHeight="1" x14ac:dyDescent="0.3">
      <c r="A32" s="10"/>
      <c r="B32" s="7" t="s">
        <v>19</v>
      </c>
      <c r="C32" s="40" t="s">
        <v>34</v>
      </c>
      <c r="D32" s="40"/>
      <c r="E32" s="40"/>
      <c r="F32" s="40"/>
      <c r="G32" s="40"/>
      <c r="H32" s="40"/>
      <c r="I32" s="12">
        <v>100</v>
      </c>
      <c r="J32" s="9">
        <f t="shared" ref="J32:O32" si="9">J33</f>
        <v>122678</v>
      </c>
      <c r="K32" s="9">
        <f t="shared" si="9"/>
        <v>122678</v>
      </c>
      <c r="L32" s="9">
        <f t="shared" si="9"/>
        <v>128370</v>
      </c>
      <c r="M32" s="9">
        <f t="shared" si="9"/>
        <v>128370</v>
      </c>
      <c r="N32" s="9">
        <f t="shared" si="9"/>
        <v>133045</v>
      </c>
      <c r="O32" s="9">
        <f t="shared" si="9"/>
        <v>133045</v>
      </c>
    </row>
    <row r="33" spans="1:15" ht="56.25" customHeight="1" x14ac:dyDescent="0.3">
      <c r="A33" s="10"/>
      <c r="B33" s="7" t="s">
        <v>20</v>
      </c>
      <c r="C33" s="40" t="s">
        <v>34</v>
      </c>
      <c r="D33" s="40"/>
      <c r="E33" s="40"/>
      <c r="F33" s="40"/>
      <c r="G33" s="40"/>
      <c r="H33" s="40"/>
      <c r="I33" s="12">
        <v>120</v>
      </c>
      <c r="J33" s="9">
        <v>122678</v>
      </c>
      <c r="K33" s="9">
        <v>122678</v>
      </c>
      <c r="L33" s="9">
        <v>128370</v>
      </c>
      <c r="M33" s="9">
        <v>128370</v>
      </c>
      <c r="N33" s="9">
        <v>133045</v>
      </c>
      <c r="O33" s="9">
        <v>133045</v>
      </c>
    </row>
    <row r="34" spans="1:15" ht="37.5" customHeight="1" x14ac:dyDescent="0.3">
      <c r="A34" s="10"/>
      <c r="B34" s="16" t="s">
        <v>35</v>
      </c>
      <c r="C34" s="40" t="s">
        <v>36</v>
      </c>
      <c r="D34" s="40"/>
      <c r="E34" s="40"/>
      <c r="F34" s="40"/>
      <c r="G34" s="40"/>
      <c r="H34" s="40"/>
      <c r="I34" s="12"/>
      <c r="J34" s="9">
        <f t="shared" ref="J34:O35" si="10">J35</f>
        <v>181615.92</v>
      </c>
      <c r="K34" s="9">
        <f t="shared" si="10"/>
        <v>0</v>
      </c>
      <c r="L34" s="9">
        <f t="shared" si="10"/>
        <v>173297.76</v>
      </c>
      <c r="M34" s="9">
        <f t="shared" si="10"/>
        <v>0</v>
      </c>
      <c r="N34" s="9">
        <f t="shared" si="10"/>
        <v>173297.76</v>
      </c>
      <c r="O34" s="9">
        <f t="shared" si="10"/>
        <v>0</v>
      </c>
    </row>
    <row r="35" spans="1:15" ht="37.5" customHeight="1" x14ac:dyDescent="0.3">
      <c r="A35" s="10"/>
      <c r="B35" s="16" t="s">
        <v>37</v>
      </c>
      <c r="C35" s="40" t="s">
        <v>38</v>
      </c>
      <c r="D35" s="40"/>
      <c r="E35" s="40"/>
      <c r="F35" s="40"/>
      <c r="G35" s="40"/>
      <c r="H35" s="40"/>
      <c r="I35" s="12">
        <v>300</v>
      </c>
      <c r="J35" s="9">
        <f t="shared" si="10"/>
        <v>181615.92</v>
      </c>
      <c r="K35" s="9">
        <f t="shared" si="10"/>
        <v>0</v>
      </c>
      <c r="L35" s="9">
        <f t="shared" si="10"/>
        <v>173297.76</v>
      </c>
      <c r="M35" s="9">
        <f t="shared" si="10"/>
        <v>0</v>
      </c>
      <c r="N35" s="9">
        <f t="shared" si="10"/>
        <v>173297.76</v>
      </c>
      <c r="O35" s="9">
        <f t="shared" si="10"/>
        <v>0</v>
      </c>
    </row>
    <row r="36" spans="1:15" ht="37.5" customHeight="1" x14ac:dyDescent="0.3">
      <c r="A36" s="10"/>
      <c r="B36" s="16" t="s">
        <v>39</v>
      </c>
      <c r="C36" s="40" t="s">
        <v>38</v>
      </c>
      <c r="D36" s="40"/>
      <c r="E36" s="40"/>
      <c r="F36" s="40"/>
      <c r="G36" s="40"/>
      <c r="H36" s="40"/>
      <c r="I36" s="12">
        <v>310</v>
      </c>
      <c r="J36" s="9">
        <v>181615.92</v>
      </c>
      <c r="K36" s="9">
        <v>0</v>
      </c>
      <c r="L36" s="9">
        <v>173297.76</v>
      </c>
      <c r="M36" s="9">
        <v>0</v>
      </c>
      <c r="N36" s="9">
        <v>173297.76</v>
      </c>
      <c r="O36" s="9">
        <v>0</v>
      </c>
    </row>
    <row r="37" spans="1:15" ht="51.75" customHeight="1" x14ac:dyDescent="0.3">
      <c r="A37" s="10"/>
      <c r="B37" s="16" t="s">
        <v>69</v>
      </c>
      <c r="C37" s="36" t="s">
        <v>41</v>
      </c>
      <c r="D37" s="37"/>
      <c r="E37" s="37"/>
      <c r="F37" s="37"/>
      <c r="G37" s="37"/>
      <c r="H37" s="38"/>
      <c r="I37" s="12"/>
      <c r="J37" s="9">
        <f>J38+J41+J46+J45+J40</f>
        <v>3296363.8999999994</v>
      </c>
      <c r="K37" s="9">
        <f>K38+K41+K46+K45+K40</f>
        <v>3296363.8999999994</v>
      </c>
      <c r="L37" s="9"/>
      <c r="M37" s="9"/>
      <c r="N37" s="9"/>
      <c r="O37" s="9"/>
    </row>
    <row r="38" spans="1:15" ht="37.5" customHeight="1" x14ac:dyDescent="0.3">
      <c r="A38" s="10"/>
      <c r="B38" s="16" t="s">
        <v>68</v>
      </c>
      <c r="C38" s="36" t="s">
        <v>67</v>
      </c>
      <c r="D38" s="37"/>
      <c r="E38" s="37"/>
      <c r="F38" s="37"/>
      <c r="G38" s="37"/>
      <c r="H38" s="38"/>
      <c r="I38" s="12"/>
      <c r="J38" s="9">
        <f>J39</f>
        <v>1096409.2</v>
      </c>
      <c r="K38" s="9">
        <f>K39</f>
        <v>1096409.2</v>
      </c>
      <c r="L38" s="9"/>
      <c r="M38" s="9"/>
      <c r="N38" s="9"/>
      <c r="O38" s="9"/>
    </row>
    <row r="39" spans="1:15" ht="24" customHeight="1" x14ac:dyDescent="0.3">
      <c r="A39" s="10"/>
      <c r="B39" s="16" t="s">
        <v>66</v>
      </c>
      <c r="C39" s="36" t="s">
        <v>67</v>
      </c>
      <c r="D39" s="37"/>
      <c r="E39" s="37"/>
      <c r="F39" s="37"/>
      <c r="G39" s="37"/>
      <c r="H39" s="38"/>
      <c r="I39" s="12">
        <v>244</v>
      </c>
      <c r="J39" s="9">
        <v>1096409.2</v>
      </c>
      <c r="K39" s="9">
        <v>1096409.2</v>
      </c>
      <c r="L39" s="9"/>
      <c r="M39" s="9"/>
      <c r="N39" s="9"/>
      <c r="O39" s="9"/>
    </row>
    <row r="40" spans="1:15" ht="24" customHeight="1" x14ac:dyDescent="0.3">
      <c r="A40" s="10"/>
      <c r="B40" s="16" t="s">
        <v>24</v>
      </c>
      <c r="C40" s="36" t="s">
        <v>67</v>
      </c>
      <c r="D40" s="37"/>
      <c r="E40" s="37"/>
      <c r="F40" s="37"/>
      <c r="G40" s="37"/>
      <c r="H40" s="38"/>
      <c r="I40" s="12">
        <v>850</v>
      </c>
      <c r="J40" s="9">
        <v>20528.310000000001</v>
      </c>
      <c r="K40" s="9">
        <v>20528.310000000001</v>
      </c>
      <c r="L40" s="9"/>
      <c r="M40" s="9"/>
      <c r="N40" s="9"/>
      <c r="O40" s="9"/>
    </row>
    <row r="41" spans="1:15" ht="100.5" customHeight="1" x14ac:dyDescent="0.3">
      <c r="A41" s="10"/>
      <c r="B41" s="16" t="s">
        <v>65</v>
      </c>
      <c r="C41" s="36" t="s">
        <v>62</v>
      </c>
      <c r="D41" s="37"/>
      <c r="E41" s="37"/>
      <c r="F41" s="37"/>
      <c r="G41" s="37"/>
      <c r="H41" s="38"/>
      <c r="I41" s="12"/>
      <c r="J41" s="9">
        <f>J44+J43+J42</f>
        <v>1601006.9899999998</v>
      </c>
      <c r="K41" s="9">
        <f>K44+K43+K42</f>
        <v>1601006.9899999998</v>
      </c>
      <c r="L41" s="9"/>
      <c r="M41" s="9"/>
      <c r="N41" s="9"/>
      <c r="O41" s="9"/>
    </row>
    <row r="42" spans="1:15" ht="37.5" customHeight="1" x14ac:dyDescent="0.3">
      <c r="A42" s="10"/>
      <c r="B42" s="16" t="s">
        <v>64</v>
      </c>
      <c r="C42" s="36" t="s">
        <v>62</v>
      </c>
      <c r="D42" s="37"/>
      <c r="E42" s="37"/>
      <c r="F42" s="37"/>
      <c r="G42" s="37"/>
      <c r="H42" s="38"/>
      <c r="I42" s="12">
        <v>121</v>
      </c>
      <c r="J42" s="9">
        <v>285866.46999999997</v>
      </c>
      <c r="K42" s="9">
        <v>285866.46999999997</v>
      </c>
      <c r="L42" s="9"/>
      <c r="M42" s="9"/>
      <c r="N42" s="9"/>
      <c r="O42" s="9"/>
    </row>
    <row r="43" spans="1:15" ht="37.5" customHeight="1" x14ac:dyDescent="0.3">
      <c r="A43" s="10"/>
      <c r="B43" s="16" t="s">
        <v>63</v>
      </c>
      <c r="C43" s="36" t="s">
        <v>62</v>
      </c>
      <c r="D43" s="37"/>
      <c r="E43" s="37"/>
      <c r="F43" s="37"/>
      <c r="G43" s="37"/>
      <c r="H43" s="38"/>
      <c r="I43" s="12">
        <v>129</v>
      </c>
      <c r="J43" s="9">
        <v>103104.89</v>
      </c>
      <c r="K43" s="9">
        <v>103104.89</v>
      </c>
      <c r="L43" s="9"/>
      <c r="M43" s="9"/>
      <c r="N43" s="9"/>
      <c r="O43" s="9"/>
    </row>
    <row r="44" spans="1:15" ht="24" customHeight="1" x14ac:dyDescent="0.3">
      <c r="A44" s="10"/>
      <c r="B44" s="16" t="s">
        <v>61</v>
      </c>
      <c r="C44" s="36" t="s">
        <v>62</v>
      </c>
      <c r="D44" s="37"/>
      <c r="E44" s="37"/>
      <c r="F44" s="37"/>
      <c r="G44" s="37"/>
      <c r="H44" s="38"/>
      <c r="I44" s="12">
        <v>247</v>
      </c>
      <c r="J44" s="9">
        <v>1212035.6299999999</v>
      </c>
      <c r="K44" s="9">
        <v>1212035.6299999999</v>
      </c>
      <c r="L44" s="9"/>
      <c r="M44" s="9"/>
      <c r="N44" s="9"/>
      <c r="O44" s="9"/>
    </row>
    <row r="45" spans="1:15" ht="100.5" customHeight="1" x14ac:dyDescent="0.3">
      <c r="A45" s="10"/>
      <c r="B45" s="16" t="s">
        <v>44</v>
      </c>
      <c r="C45" s="36" t="s">
        <v>76</v>
      </c>
      <c r="D45" s="37"/>
      <c r="E45" s="37"/>
      <c r="F45" s="37"/>
      <c r="G45" s="37"/>
      <c r="H45" s="38"/>
      <c r="I45" s="12">
        <v>810</v>
      </c>
      <c r="J45" s="9">
        <v>572635.21</v>
      </c>
      <c r="K45" s="9">
        <v>572635.21</v>
      </c>
      <c r="L45" s="9"/>
      <c r="M45" s="9"/>
      <c r="N45" s="9"/>
      <c r="O45" s="9"/>
    </row>
    <row r="46" spans="1:15" ht="56.25" customHeight="1" x14ac:dyDescent="0.3">
      <c r="A46" s="10"/>
      <c r="B46" s="7" t="s">
        <v>40</v>
      </c>
      <c r="C46" s="40" t="s">
        <v>41</v>
      </c>
      <c r="D46" s="40"/>
      <c r="E46" s="40"/>
      <c r="F46" s="40"/>
      <c r="G46" s="40"/>
      <c r="H46" s="40"/>
      <c r="I46" s="12"/>
      <c r="J46" s="9">
        <f t="shared" ref="J46:O48" si="11">J47</f>
        <v>5784.19</v>
      </c>
      <c r="K46" s="9">
        <f t="shared" si="11"/>
        <v>5784.19</v>
      </c>
      <c r="L46" s="9">
        <f t="shared" si="11"/>
        <v>10000</v>
      </c>
      <c r="M46" s="9">
        <f t="shared" si="11"/>
        <v>10000</v>
      </c>
      <c r="N46" s="9">
        <f t="shared" si="11"/>
        <v>10000</v>
      </c>
      <c r="O46" s="9">
        <f t="shared" si="11"/>
        <v>10000</v>
      </c>
    </row>
    <row r="47" spans="1:15" ht="75" customHeight="1" x14ac:dyDescent="0.3">
      <c r="A47" s="10"/>
      <c r="B47" s="17" t="s">
        <v>42</v>
      </c>
      <c r="C47" s="40" t="s">
        <v>43</v>
      </c>
      <c r="D47" s="40"/>
      <c r="E47" s="40"/>
      <c r="F47" s="40"/>
      <c r="G47" s="40"/>
      <c r="H47" s="40"/>
      <c r="I47" s="12"/>
      <c r="J47" s="9">
        <f t="shared" si="11"/>
        <v>5784.19</v>
      </c>
      <c r="K47" s="9">
        <f t="shared" si="11"/>
        <v>5784.19</v>
      </c>
      <c r="L47" s="9">
        <f t="shared" si="11"/>
        <v>10000</v>
      </c>
      <c r="M47" s="9">
        <f t="shared" si="11"/>
        <v>10000</v>
      </c>
      <c r="N47" s="9">
        <f t="shared" si="11"/>
        <v>10000</v>
      </c>
      <c r="O47" s="9">
        <f t="shared" si="11"/>
        <v>10000</v>
      </c>
    </row>
    <row r="48" spans="1:15" ht="18.75" customHeight="1" x14ac:dyDescent="0.3">
      <c r="A48" s="10"/>
      <c r="B48" s="17" t="s">
        <v>23</v>
      </c>
      <c r="C48" s="40" t="s">
        <v>43</v>
      </c>
      <c r="D48" s="40"/>
      <c r="E48" s="40"/>
      <c r="F48" s="40"/>
      <c r="G48" s="40"/>
      <c r="H48" s="40"/>
      <c r="I48" s="12">
        <v>800</v>
      </c>
      <c r="J48" s="9">
        <f t="shared" si="11"/>
        <v>5784.19</v>
      </c>
      <c r="K48" s="9">
        <f t="shared" si="11"/>
        <v>5784.19</v>
      </c>
      <c r="L48" s="9">
        <f t="shared" si="11"/>
        <v>10000</v>
      </c>
      <c r="M48" s="9">
        <f t="shared" si="11"/>
        <v>10000</v>
      </c>
      <c r="N48" s="9">
        <f t="shared" si="11"/>
        <v>10000</v>
      </c>
      <c r="O48" s="9">
        <f t="shared" si="11"/>
        <v>10000</v>
      </c>
    </row>
    <row r="49" spans="1:15" ht="93.75" customHeight="1" x14ac:dyDescent="0.3">
      <c r="A49" s="10"/>
      <c r="B49" s="17" t="s">
        <v>44</v>
      </c>
      <c r="C49" s="40" t="s">
        <v>43</v>
      </c>
      <c r="D49" s="40"/>
      <c r="E49" s="40"/>
      <c r="F49" s="40"/>
      <c r="G49" s="40"/>
      <c r="H49" s="40"/>
      <c r="I49" s="12">
        <v>810</v>
      </c>
      <c r="J49" s="9">
        <v>5784.19</v>
      </c>
      <c r="K49" s="9">
        <v>5784.19</v>
      </c>
      <c r="L49" s="9">
        <v>10000</v>
      </c>
      <c r="M49" s="9">
        <v>10000</v>
      </c>
      <c r="N49" s="9">
        <v>10000</v>
      </c>
      <c r="O49" s="9">
        <v>10000</v>
      </c>
    </row>
    <row r="50" spans="1:15" ht="112.5" customHeight="1" x14ac:dyDescent="0.3">
      <c r="A50" s="10"/>
      <c r="B50" s="11" t="s">
        <v>45</v>
      </c>
      <c r="C50" s="40" t="s">
        <v>46</v>
      </c>
      <c r="D50" s="40"/>
      <c r="E50" s="40"/>
      <c r="F50" s="40"/>
      <c r="G50" s="40"/>
      <c r="H50" s="40"/>
      <c r="I50" s="12"/>
      <c r="J50" s="13">
        <f>J54+J51</f>
        <v>3037420.67</v>
      </c>
      <c r="K50" s="13">
        <f t="shared" ref="K50:O50" si="12">K54+K51</f>
        <v>2374913.8199999998</v>
      </c>
      <c r="L50" s="13">
        <f t="shared" si="12"/>
        <v>3656001.97</v>
      </c>
      <c r="M50" s="13">
        <f t="shared" si="12"/>
        <v>2993495.12</v>
      </c>
      <c r="N50" s="13">
        <f t="shared" si="12"/>
        <v>3656001.97</v>
      </c>
      <c r="O50" s="13">
        <f t="shared" si="12"/>
        <v>2993495.12</v>
      </c>
    </row>
    <row r="51" spans="1:15" ht="52.15" customHeight="1" x14ac:dyDescent="0.3">
      <c r="A51" s="10"/>
      <c r="B51" s="15" t="s">
        <v>47</v>
      </c>
      <c r="C51" s="39" t="s">
        <v>57</v>
      </c>
      <c r="D51" s="39"/>
      <c r="E51" s="39"/>
      <c r="F51" s="39"/>
      <c r="G51" s="39"/>
      <c r="H51" s="39"/>
      <c r="I51" s="26"/>
      <c r="J51" s="22">
        <f t="shared" ref="J51:O52" si="13">J52</f>
        <v>2374913.8199999998</v>
      </c>
      <c r="K51" s="22">
        <f t="shared" si="13"/>
        <v>2374913.8199999998</v>
      </c>
      <c r="L51" s="22">
        <f t="shared" si="13"/>
        <v>2993495.12</v>
      </c>
      <c r="M51" s="22">
        <f t="shared" si="13"/>
        <v>2993495.12</v>
      </c>
      <c r="N51" s="22">
        <f t="shared" si="13"/>
        <v>2993495.12</v>
      </c>
      <c r="O51" s="22">
        <f t="shared" si="13"/>
        <v>2993495.12</v>
      </c>
    </row>
    <row r="52" spans="1:15" ht="24" customHeight="1" x14ac:dyDescent="0.3">
      <c r="A52" s="10"/>
      <c r="B52" s="15" t="s">
        <v>48</v>
      </c>
      <c r="C52" s="39" t="s">
        <v>57</v>
      </c>
      <c r="D52" s="39"/>
      <c r="E52" s="39"/>
      <c r="F52" s="39"/>
      <c r="G52" s="39"/>
      <c r="H52" s="39"/>
      <c r="I52" s="26">
        <v>500</v>
      </c>
      <c r="J52" s="22">
        <f t="shared" si="13"/>
        <v>2374913.8199999998</v>
      </c>
      <c r="K52" s="22">
        <f t="shared" si="13"/>
        <v>2374913.8199999998</v>
      </c>
      <c r="L52" s="22">
        <f t="shared" si="13"/>
        <v>2993495.12</v>
      </c>
      <c r="M52" s="22">
        <f t="shared" si="13"/>
        <v>2993495.12</v>
      </c>
      <c r="N52" s="22">
        <f t="shared" si="13"/>
        <v>2993495.12</v>
      </c>
      <c r="O52" s="22">
        <f t="shared" si="13"/>
        <v>2993495.12</v>
      </c>
    </row>
    <row r="53" spans="1:15" ht="24" customHeight="1" x14ac:dyDescent="0.3">
      <c r="A53" s="18"/>
      <c r="B53" s="19" t="s">
        <v>49</v>
      </c>
      <c r="C53" s="42" t="s">
        <v>57</v>
      </c>
      <c r="D53" s="42"/>
      <c r="E53" s="42"/>
      <c r="F53" s="42"/>
      <c r="G53" s="42"/>
      <c r="H53" s="42"/>
      <c r="I53" s="27">
        <v>540</v>
      </c>
      <c r="J53" s="28">
        <v>2374913.8199999998</v>
      </c>
      <c r="K53" s="28">
        <v>2374913.8199999998</v>
      </c>
      <c r="L53" s="28">
        <v>2993495.12</v>
      </c>
      <c r="M53" s="28">
        <v>2993495.12</v>
      </c>
      <c r="N53" s="28">
        <v>2993495.12</v>
      </c>
      <c r="O53" s="28">
        <v>2993495.12</v>
      </c>
    </row>
    <row r="54" spans="1:15" ht="117" customHeight="1" x14ac:dyDescent="0.3">
      <c r="A54" s="20"/>
      <c r="B54" s="15" t="s">
        <v>50</v>
      </c>
      <c r="C54" s="39" t="s">
        <v>51</v>
      </c>
      <c r="D54" s="39"/>
      <c r="E54" s="39"/>
      <c r="F54" s="39"/>
      <c r="G54" s="39"/>
      <c r="H54" s="39"/>
      <c r="I54" s="21"/>
      <c r="J54" s="22">
        <f t="shared" ref="J54:O55" si="14">J55</f>
        <v>662506.85</v>
      </c>
      <c r="K54" s="22">
        <f t="shared" si="14"/>
        <v>0</v>
      </c>
      <c r="L54" s="22">
        <f t="shared" si="14"/>
        <v>662506.85</v>
      </c>
      <c r="M54" s="22">
        <f t="shared" si="14"/>
        <v>0</v>
      </c>
      <c r="N54" s="22">
        <f t="shared" si="14"/>
        <v>662506.85</v>
      </c>
      <c r="O54" s="22">
        <f t="shared" si="14"/>
        <v>0</v>
      </c>
    </row>
    <row r="55" spans="1:15" ht="18.75" customHeight="1" x14ac:dyDescent="0.3">
      <c r="A55" s="20"/>
      <c r="B55" s="15" t="s">
        <v>48</v>
      </c>
      <c r="C55" s="39" t="s">
        <v>51</v>
      </c>
      <c r="D55" s="39"/>
      <c r="E55" s="39"/>
      <c r="F55" s="39"/>
      <c r="G55" s="39"/>
      <c r="H55" s="39"/>
      <c r="I55" s="21">
        <v>500</v>
      </c>
      <c r="J55" s="23">
        <f t="shared" si="14"/>
        <v>662506.85</v>
      </c>
      <c r="K55" s="22">
        <f t="shared" si="14"/>
        <v>0</v>
      </c>
      <c r="L55" s="22">
        <f t="shared" si="14"/>
        <v>662506.85</v>
      </c>
      <c r="M55" s="22">
        <f t="shared" si="14"/>
        <v>0</v>
      </c>
      <c r="N55" s="22">
        <f t="shared" si="14"/>
        <v>662506.85</v>
      </c>
      <c r="O55" s="22">
        <f t="shared" si="14"/>
        <v>0</v>
      </c>
    </row>
    <row r="56" spans="1:15" ht="18.75" customHeight="1" x14ac:dyDescent="0.3">
      <c r="A56" s="20"/>
      <c r="B56" s="15" t="s">
        <v>49</v>
      </c>
      <c r="C56" s="39" t="s">
        <v>51</v>
      </c>
      <c r="D56" s="39"/>
      <c r="E56" s="39"/>
      <c r="F56" s="39"/>
      <c r="G56" s="39"/>
      <c r="H56" s="39"/>
      <c r="I56" s="21">
        <v>540</v>
      </c>
      <c r="J56" s="23">
        <v>662506.85</v>
      </c>
      <c r="K56" s="22"/>
      <c r="L56" s="22">
        <v>662506.85</v>
      </c>
      <c r="M56" s="22">
        <v>0</v>
      </c>
      <c r="N56" s="22">
        <v>662506.85</v>
      </c>
      <c r="O56" s="22">
        <v>0</v>
      </c>
    </row>
    <row r="57" spans="1:15" ht="37.5" customHeight="1" x14ac:dyDescent="0.3">
      <c r="A57" s="20"/>
      <c r="B57" s="24" t="s">
        <v>52</v>
      </c>
      <c r="C57" s="39" t="s">
        <v>53</v>
      </c>
      <c r="D57" s="39"/>
      <c r="E57" s="39"/>
      <c r="F57" s="39"/>
      <c r="G57" s="39"/>
      <c r="H57" s="39"/>
      <c r="I57" s="21"/>
      <c r="J57" s="23">
        <f t="shared" ref="J57:O59" si="15">J58</f>
        <v>500184.05</v>
      </c>
      <c r="K57" s="23">
        <f t="shared" si="15"/>
        <v>0</v>
      </c>
      <c r="L57" s="23">
        <f t="shared" si="15"/>
        <v>612450</v>
      </c>
      <c r="M57" s="23">
        <f t="shared" si="15"/>
        <v>0</v>
      </c>
      <c r="N57" s="23">
        <f t="shared" si="15"/>
        <v>635490</v>
      </c>
      <c r="O57" s="23">
        <f t="shared" si="15"/>
        <v>0</v>
      </c>
    </row>
    <row r="58" spans="1:15" ht="18.75" customHeight="1" x14ac:dyDescent="0.3">
      <c r="A58" s="20"/>
      <c r="B58" s="15" t="s">
        <v>32</v>
      </c>
      <c r="C58" s="39" t="s">
        <v>54</v>
      </c>
      <c r="D58" s="39"/>
      <c r="E58" s="39"/>
      <c r="F58" s="39"/>
      <c r="G58" s="39"/>
      <c r="H58" s="39"/>
      <c r="I58" s="21"/>
      <c r="J58" s="23">
        <f t="shared" si="15"/>
        <v>500184.05</v>
      </c>
      <c r="K58" s="23">
        <f t="shared" si="15"/>
        <v>0</v>
      </c>
      <c r="L58" s="23">
        <f t="shared" si="15"/>
        <v>612450</v>
      </c>
      <c r="M58" s="23">
        <f t="shared" si="15"/>
        <v>0</v>
      </c>
      <c r="N58" s="23">
        <f t="shared" si="15"/>
        <v>635490</v>
      </c>
      <c r="O58" s="23">
        <f t="shared" si="15"/>
        <v>0</v>
      </c>
    </row>
    <row r="59" spans="1:15" ht="56.25" customHeight="1" x14ac:dyDescent="0.3">
      <c r="A59" s="20"/>
      <c r="B59" s="15" t="s">
        <v>21</v>
      </c>
      <c r="C59" s="39" t="s">
        <v>54</v>
      </c>
      <c r="D59" s="39"/>
      <c r="E59" s="39"/>
      <c r="F59" s="39"/>
      <c r="G59" s="39"/>
      <c r="H59" s="39"/>
      <c r="I59" s="21">
        <v>200</v>
      </c>
      <c r="J59" s="23">
        <f t="shared" si="15"/>
        <v>500184.05</v>
      </c>
      <c r="K59" s="23">
        <f t="shared" si="15"/>
        <v>0</v>
      </c>
      <c r="L59" s="23">
        <f t="shared" si="15"/>
        <v>612450</v>
      </c>
      <c r="M59" s="23">
        <f t="shared" si="15"/>
        <v>0</v>
      </c>
      <c r="N59" s="23">
        <f t="shared" si="15"/>
        <v>635490</v>
      </c>
      <c r="O59" s="23">
        <f t="shared" si="15"/>
        <v>0</v>
      </c>
    </row>
    <row r="60" spans="1:15" ht="56.25" customHeight="1" x14ac:dyDescent="0.3">
      <c r="A60" s="20"/>
      <c r="B60" s="15" t="s">
        <v>22</v>
      </c>
      <c r="C60" s="39" t="s">
        <v>54</v>
      </c>
      <c r="D60" s="39"/>
      <c r="E60" s="39"/>
      <c r="F60" s="39"/>
      <c r="G60" s="39"/>
      <c r="H60" s="39"/>
      <c r="I60" s="21">
        <v>240</v>
      </c>
      <c r="J60" s="23">
        <v>500184.05</v>
      </c>
      <c r="K60" s="22">
        <v>0</v>
      </c>
      <c r="L60" s="22">
        <v>612450</v>
      </c>
      <c r="M60" s="22">
        <v>0</v>
      </c>
      <c r="N60" s="22">
        <v>635490</v>
      </c>
      <c r="O60" s="22">
        <v>0</v>
      </c>
    </row>
    <row r="61" spans="1:15" ht="24" customHeight="1" x14ac:dyDescent="0.3">
      <c r="A61" s="20"/>
      <c r="B61" s="15" t="s">
        <v>60</v>
      </c>
      <c r="C61" s="43" t="s">
        <v>54</v>
      </c>
      <c r="D61" s="44"/>
      <c r="E61" s="44"/>
      <c r="F61" s="44"/>
      <c r="G61" s="44"/>
      <c r="H61" s="45"/>
      <c r="I61" s="21">
        <v>853</v>
      </c>
      <c r="J61" s="23">
        <v>30000</v>
      </c>
      <c r="K61" s="22"/>
      <c r="L61" s="22"/>
      <c r="M61" s="22"/>
      <c r="N61" s="22"/>
      <c r="O61" s="22"/>
    </row>
    <row r="62" spans="1:15" ht="76.5" customHeight="1" x14ac:dyDescent="0.3">
      <c r="A62" s="20"/>
      <c r="B62" s="15" t="s">
        <v>72</v>
      </c>
      <c r="C62" s="43" t="s">
        <v>75</v>
      </c>
      <c r="D62" s="46"/>
      <c r="E62" s="46"/>
      <c r="F62" s="46"/>
      <c r="G62" s="46"/>
      <c r="H62" s="47"/>
      <c r="I62" s="21">
        <v>240</v>
      </c>
      <c r="J62" s="23">
        <v>2500000</v>
      </c>
      <c r="K62" s="22">
        <v>2500000</v>
      </c>
      <c r="L62" s="22"/>
      <c r="M62" s="22"/>
      <c r="N62" s="22"/>
      <c r="O62" s="22"/>
    </row>
    <row r="63" spans="1:15" ht="76.5" customHeight="1" x14ac:dyDescent="0.3">
      <c r="A63" s="20"/>
      <c r="B63" s="15" t="s">
        <v>72</v>
      </c>
      <c r="C63" s="43" t="s">
        <v>74</v>
      </c>
      <c r="D63" s="44"/>
      <c r="E63" s="44"/>
      <c r="F63" s="44"/>
      <c r="G63" s="44"/>
      <c r="H63" s="45"/>
      <c r="I63" s="21">
        <v>240</v>
      </c>
      <c r="J63" s="23">
        <v>150000</v>
      </c>
      <c r="K63" s="22"/>
      <c r="L63" s="22"/>
      <c r="M63" s="22"/>
      <c r="N63" s="22"/>
      <c r="O63" s="22"/>
    </row>
    <row r="64" spans="1:15" ht="76.5" customHeight="1" x14ac:dyDescent="0.3">
      <c r="A64" s="20"/>
      <c r="B64" s="15" t="s">
        <v>72</v>
      </c>
      <c r="C64" s="43" t="s">
        <v>73</v>
      </c>
      <c r="D64" s="46"/>
      <c r="E64" s="46"/>
      <c r="F64" s="46"/>
      <c r="G64" s="46"/>
      <c r="H64" s="47"/>
      <c r="I64" s="21">
        <v>240</v>
      </c>
      <c r="J64" s="23">
        <v>715116.49</v>
      </c>
      <c r="K64" s="22">
        <v>715116.49</v>
      </c>
      <c r="L64" s="22"/>
      <c r="M64" s="22"/>
      <c r="N64" s="22"/>
      <c r="O64" s="22"/>
    </row>
    <row r="65" spans="1:15" ht="80.25" customHeight="1" x14ac:dyDescent="0.3">
      <c r="A65" s="20"/>
      <c r="B65" s="15" t="s">
        <v>70</v>
      </c>
      <c r="C65" s="43" t="s">
        <v>71</v>
      </c>
      <c r="D65" s="46"/>
      <c r="E65" s="46"/>
      <c r="F65" s="46"/>
      <c r="G65" s="46"/>
      <c r="H65" s="47"/>
      <c r="I65" s="21">
        <v>240</v>
      </c>
      <c r="J65" s="23">
        <v>404040.4</v>
      </c>
      <c r="K65" s="22">
        <v>400000</v>
      </c>
      <c r="L65" s="22"/>
      <c r="M65" s="22"/>
      <c r="N65" s="22"/>
      <c r="O65" s="22"/>
    </row>
    <row r="66" spans="1:15" ht="18.75" customHeight="1" x14ac:dyDescent="0.3">
      <c r="A66" s="25"/>
      <c r="B66" s="41" t="s">
        <v>7</v>
      </c>
      <c r="C66" s="41"/>
      <c r="D66" s="41"/>
      <c r="E66" s="41"/>
      <c r="F66" s="41"/>
      <c r="G66" s="41"/>
      <c r="H66" s="41"/>
      <c r="I66" s="41"/>
      <c r="J66" s="22">
        <f t="shared" ref="J66:O66" si="16">J14</f>
        <v>13512144.65</v>
      </c>
      <c r="K66" s="22">
        <f t="shared" si="16"/>
        <v>9409072.209999999</v>
      </c>
      <c r="L66" s="23">
        <f t="shared" si="16"/>
        <v>6727209.6199999992</v>
      </c>
      <c r="M66" s="23">
        <f t="shared" si="16"/>
        <v>3131865.12</v>
      </c>
      <c r="N66" s="23">
        <f t="shared" si="16"/>
        <v>6671063.2599999998</v>
      </c>
      <c r="O66" s="22">
        <f t="shared" si="16"/>
        <v>3136540.12</v>
      </c>
    </row>
  </sheetData>
  <mergeCells count="69">
    <mergeCell ref="C38:H38"/>
    <mergeCell ref="C37:H37"/>
    <mergeCell ref="C44:H44"/>
    <mergeCell ref="C43:H43"/>
    <mergeCell ref="C42:H42"/>
    <mergeCell ref="C41:H41"/>
    <mergeCell ref="C39:H39"/>
    <mergeCell ref="M2:O2"/>
    <mergeCell ref="A3:O6"/>
    <mergeCell ref="A8:A11"/>
    <mergeCell ref="B8:B11"/>
    <mergeCell ref="C8:I10"/>
    <mergeCell ref="J8:O8"/>
    <mergeCell ref="J9:K9"/>
    <mergeCell ref="L9:M9"/>
    <mergeCell ref="N9:O9"/>
    <mergeCell ref="J10:J11"/>
    <mergeCell ref="K10:K11"/>
    <mergeCell ref="L10:L11"/>
    <mergeCell ref="M10:M11"/>
    <mergeCell ref="N10:N11"/>
    <mergeCell ref="O10:O11"/>
    <mergeCell ref="C11:H11"/>
    <mergeCell ref="C14:H14"/>
    <mergeCell ref="C15:H15"/>
    <mergeCell ref="C16:H16"/>
    <mergeCell ref="C17:H17"/>
    <mergeCell ref="C18:H18"/>
    <mergeCell ref="C25:H25"/>
    <mergeCell ref="C26:H26"/>
    <mergeCell ref="C27:H27"/>
    <mergeCell ref="C28:H28"/>
    <mergeCell ref="C19:H19"/>
    <mergeCell ref="C20:H20"/>
    <mergeCell ref="C21:H21"/>
    <mergeCell ref="C22:H22"/>
    <mergeCell ref="C23:H23"/>
    <mergeCell ref="B66:I66"/>
    <mergeCell ref="C53:H53"/>
    <mergeCell ref="C54:H54"/>
    <mergeCell ref="C55:H55"/>
    <mergeCell ref="C56:H56"/>
    <mergeCell ref="C57:H57"/>
    <mergeCell ref="C61:H61"/>
    <mergeCell ref="C65:H65"/>
    <mergeCell ref="C64:H64"/>
    <mergeCell ref="C63:H63"/>
    <mergeCell ref="C62:H62"/>
    <mergeCell ref="C59:H59"/>
    <mergeCell ref="C60:H60"/>
    <mergeCell ref="C48:H48"/>
    <mergeCell ref="C49:H49"/>
    <mergeCell ref="C50:H50"/>
    <mergeCell ref="C51:H51"/>
    <mergeCell ref="C52:H52"/>
    <mergeCell ref="C45:H45"/>
    <mergeCell ref="C40:H40"/>
    <mergeCell ref="C58:H58"/>
    <mergeCell ref="C34:H34"/>
    <mergeCell ref="C35:H35"/>
    <mergeCell ref="C36:H36"/>
    <mergeCell ref="C46:H46"/>
    <mergeCell ref="C47:H47"/>
    <mergeCell ref="C29:H29"/>
    <mergeCell ref="C30:H30"/>
    <mergeCell ref="C31:H31"/>
    <mergeCell ref="C32:H32"/>
    <mergeCell ref="C33:H33"/>
    <mergeCell ref="C24:H24"/>
  </mergeCells>
  <pageMargins left="0.98402777777777795" right="0.59027777777777801" top="0.86597222222222203" bottom="0.59027777777777801" header="0.59027777777777801" footer="0.51180555555555496"/>
  <pageSetup paperSize="9" scale="40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Аверина</cp:lastModifiedBy>
  <cp:revision>41</cp:revision>
  <cp:lastPrinted>2023-09-27T08:22:23Z</cp:lastPrinted>
  <dcterms:created xsi:type="dcterms:W3CDTF">2015-10-17T06:03:12Z</dcterms:created>
  <dcterms:modified xsi:type="dcterms:W3CDTF">2023-11-27T05:39:35Z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